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Appropriations &amp; Expenditures" sheetId="1" r:id="rId1"/>
    <sheet name="Major Program Areas" sheetId="2" r:id="rId2"/>
    <sheet name="Strategic Planning" sheetId="3" r:id="rId3"/>
  </sheets>
  <definedNames/>
  <calcPr fullCalcOnLoad="1"/>
</workbook>
</file>

<file path=xl/sharedStrings.xml><?xml version="1.0" encoding="utf-8"?>
<sst xmlns="http://schemas.openxmlformats.org/spreadsheetml/2006/main" count="187" uniqueCount="84">
  <si>
    <t>State:</t>
  </si>
  <si>
    <t>Federal:</t>
  </si>
  <si>
    <t>Other:</t>
  </si>
  <si>
    <t>Total:</t>
  </si>
  <si>
    <t>% of Total Budget:</t>
  </si>
  <si>
    <t>Key Cross</t>
  </si>
  <si>
    <t>References for</t>
  </si>
  <si>
    <t>Purpose</t>
  </si>
  <si>
    <t>(Brief)</t>
  </si>
  <si>
    <t>and Title</t>
  </si>
  <si>
    <t>Major Program Areas</t>
  </si>
  <si>
    <t>Remainder of Expenditures:</t>
  </si>
  <si>
    <t>Budget Expenditures</t>
  </si>
  <si>
    <t>Number</t>
  </si>
  <si>
    <t>Program</t>
  </si>
  <si>
    <t>Major Program Area</t>
  </si>
  <si>
    <t>Financial Results*</t>
  </si>
  <si>
    <t>Below:  List any programs not included above and show the remainder of expenditures by source of funds.</t>
  </si>
  <si>
    <t>Strategic Planning</t>
  </si>
  <si>
    <t>Goal/Objective</t>
  </si>
  <si>
    <t>Performance Measures*</t>
  </si>
  <si>
    <t>Action Plan/Initiative(s)</t>
  </si>
  <si>
    <t>FY 04-05</t>
  </si>
  <si>
    <t>Related FY 05-06</t>
  </si>
  <si>
    <t>FY 05-06</t>
  </si>
  <si>
    <t>Major Budget</t>
  </si>
  <si>
    <t>Total Funds</t>
  </si>
  <si>
    <t>General</t>
  </si>
  <si>
    <t>Categories</t>
  </si>
  <si>
    <t>Funds</t>
  </si>
  <si>
    <t>Personal Service</t>
  </si>
  <si>
    <t>Other Operating</t>
  </si>
  <si>
    <t>Special Items</t>
  </si>
  <si>
    <t>Permanent Improvements</t>
  </si>
  <si>
    <t>Case Services</t>
  </si>
  <si>
    <t>Distributions to Subdivisions</t>
  </si>
  <si>
    <t>Fringe Benefits</t>
  </si>
  <si>
    <t>Non-recurring</t>
  </si>
  <si>
    <t>Total</t>
  </si>
  <si>
    <t>Sources of</t>
  </si>
  <si>
    <t>FY 04-05 Actual</t>
  </si>
  <si>
    <t>FY 05-06 Actual</t>
  </si>
  <si>
    <t>FY 04-05 Actual Expenditures</t>
  </si>
  <si>
    <t>Expenditures</t>
  </si>
  <si>
    <t>Supplemental Bills</t>
  </si>
  <si>
    <t>Capital Reserve Funds</t>
  </si>
  <si>
    <t>Bonds</t>
  </si>
  <si>
    <t>Other Expenditures</t>
  </si>
  <si>
    <t>FY 05-06 Actual Expenditures</t>
  </si>
  <si>
    <t>FY 06-07 Appropriations Act</t>
  </si>
  <si>
    <t>Base Budget Expenditures and Appropriations</t>
  </si>
  <si>
    <t>Supported Organization</t>
  </si>
  <si>
    <t>Key</t>
  </si>
  <si>
    <t>number that is included in the 7th section of this document.</t>
  </si>
  <si>
    <t>*  Key Cross-References are a link to the Category 7 - Organizational Performance Results.  These References provide a Chart</t>
  </si>
  <si>
    <t>I) College of Humanities and Fine Arts</t>
  </si>
  <si>
    <t>8% of Total Budget:</t>
  </si>
  <si>
    <t>6% of Total Budget:</t>
  </si>
  <si>
    <t>14% of Total Budget:</t>
  </si>
  <si>
    <t>13% of Total Budget:</t>
  </si>
  <si>
    <t>59% of Total Budget:</t>
  </si>
  <si>
    <t xml:space="preserve"> </t>
  </si>
  <si>
    <t>7% of Total Budget:</t>
  </si>
  <si>
    <t>12% of Total Budget:</t>
  </si>
  <si>
    <t>62% of Total Budget:</t>
  </si>
  <si>
    <t>I) College of Business Admin.</t>
  </si>
  <si>
    <t>I) College of Education</t>
  </si>
  <si>
    <t>I) College of Natural and Applied Sciences</t>
  </si>
  <si>
    <t>Chart 7.3.1, Table 7.3.1,</t>
  </si>
  <si>
    <t xml:space="preserve">Table 7.1.3, Charts 7.1.1 - </t>
  </si>
  <si>
    <t>7.1.3, Charts 7.2.1 - 7.2.2,</t>
  </si>
  <si>
    <t>Chart 7.3.3, Charts 7.3.5 -</t>
  </si>
  <si>
    <t>7.3.6, Figures 7.5 - 7.6</t>
  </si>
  <si>
    <t xml:space="preserve">Excellence in teaching and learning processes; high quality academic programs; student-faculty interaction and mentoring; selected graduate programs; public engagement initiatives; excellent university experiences for qualified students </t>
  </si>
  <si>
    <t>Enhance academic quality, college reputation, and student learning by developing a strong curriculum resulting in higher retention and graduation of majors.  Foster student research by providing resources for student participation at scholarly events.</t>
  </si>
  <si>
    <t>See above</t>
  </si>
  <si>
    <t>Continued …  Provide a balanced array of degree programs that meets students' changing needs and enhances the University's mission.  Develop a comprehensive enrollment projection plan for the colleges and University.</t>
  </si>
  <si>
    <t xml:space="preserve">Table 7.1.3, Charts 7.1.1 - 7.1.3, </t>
  </si>
  <si>
    <t>Figures 7.5 - 7.6</t>
  </si>
  <si>
    <t xml:space="preserve">Charts 7.2.1 - 7.2.2, Charts 7.3.2 - </t>
  </si>
  <si>
    <t xml:space="preserve">7.3.3, Charts 7.3.5 - 7.3.6, </t>
  </si>
  <si>
    <t>Instructional and scholarly activities of faculty and students.  Curricular  development implementation, research activities of students and faculty, and provide academic expertise and resources to the community.</t>
  </si>
  <si>
    <t>Accountability Report Appropriations/Expenditures Chart</t>
  </si>
  <si>
    <t>Administration, Research, Public Service, Academic Support, Students services, Athletics, Instructional Support, Operations and Maintenance of Plant, Scholarships and Fellowships, Residence Halls, Book Store, Food services, and Health Services.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</si>
</sst>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9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8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2" fillId="0" borderId="9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2" fontId="0" fillId="0" borderId="5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7" fontId="3" fillId="0" borderId="0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42" fontId="0" fillId="0" borderId="12" xfId="0" applyNumberForma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/>
    </xf>
    <xf numFmtId="37" fontId="3" fillId="0" borderId="11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37" fontId="2" fillId="0" borderId="0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39" fontId="2" fillId="0" borderId="6" xfId="0" applyNumberFormat="1" applyFont="1" applyBorder="1" applyAlignment="1">
      <alignment horizontal="left" indent="2"/>
    </xf>
    <xf numFmtId="39" fontId="2" fillId="0" borderId="1" xfId="0" applyNumberFormat="1" applyFont="1" applyBorder="1" applyAlignment="1">
      <alignment horizontal="left" indent="2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workbookViewId="0" topLeftCell="A1">
      <selection activeCell="D24" sqref="D24"/>
    </sheetView>
  </sheetViews>
  <sheetFormatPr defaultColWidth="9.140625" defaultRowHeight="12.75"/>
  <cols>
    <col min="1" max="1" width="20.7109375" style="45" customWidth="1"/>
    <col min="2" max="7" width="20.7109375" style="0" customWidth="1"/>
  </cols>
  <sheetData>
    <row r="1" spans="1:7" s="42" customFormat="1" ht="18">
      <c r="A1" s="84" t="s">
        <v>82</v>
      </c>
      <c r="B1" s="84"/>
      <c r="C1" s="84"/>
      <c r="D1" s="84"/>
      <c r="E1" s="84"/>
      <c r="F1" s="84"/>
      <c r="G1" s="84"/>
    </row>
    <row r="3" spans="1:7" ht="15.75">
      <c r="A3" s="85" t="s">
        <v>50</v>
      </c>
      <c r="B3" s="85"/>
      <c r="C3" s="85"/>
      <c r="D3" s="85"/>
      <c r="E3" s="85"/>
      <c r="F3" s="85"/>
      <c r="G3" s="85"/>
    </row>
    <row r="5" spans="1:7" s="43" customFormat="1" ht="12.75">
      <c r="A5" s="50"/>
      <c r="B5" s="87" t="s">
        <v>42</v>
      </c>
      <c r="C5" s="87"/>
      <c r="D5" s="87" t="s">
        <v>48</v>
      </c>
      <c r="E5" s="87"/>
      <c r="F5" s="87" t="s">
        <v>49</v>
      </c>
      <c r="G5" s="87"/>
    </row>
    <row r="6" spans="1:7" s="43" customFormat="1" ht="12.75">
      <c r="A6" s="53" t="s">
        <v>25</v>
      </c>
      <c r="B6" s="51" t="s">
        <v>26</v>
      </c>
      <c r="C6" s="51" t="s">
        <v>27</v>
      </c>
      <c r="D6" s="51" t="s">
        <v>26</v>
      </c>
      <c r="E6" s="51" t="s">
        <v>27</v>
      </c>
      <c r="F6" s="51" t="s">
        <v>26</v>
      </c>
      <c r="G6" s="51" t="s">
        <v>27</v>
      </c>
    </row>
    <row r="7" spans="1:7" s="43" customFormat="1" ht="12.75">
      <c r="A7" s="54" t="s">
        <v>28</v>
      </c>
      <c r="B7" s="52"/>
      <c r="C7" s="52" t="s">
        <v>29</v>
      </c>
      <c r="D7" s="52"/>
      <c r="E7" s="52" t="s">
        <v>29</v>
      </c>
      <c r="F7" s="52"/>
      <c r="G7" s="52" t="s">
        <v>29</v>
      </c>
    </row>
    <row r="8" spans="1:7" ht="30" customHeight="1">
      <c r="A8" s="49" t="s">
        <v>30</v>
      </c>
      <c r="B8" s="55">
        <v>37534960</v>
      </c>
      <c r="C8" s="55">
        <v>9038991</v>
      </c>
      <c r="D8" s="55">
        <v>41297666</v>
      </c>
      <c r="E8" s="55">
        <v>9506249</v>
      </c>
      <c r="F8" s="55">
        <f>SUM(D8*1.1)</f>
        <v>45427432.6</v>
      </c>
      <c r="G8" s="55">
        <v>9506249</v>
      </c>
    </row>
    <row r="9" spans="1:7" ht="30" customHeight="1">
      <c r="A9" s="49" t="s">
        <v>31</v>
      </c>
      <c r="B9" s="56">
        <v>26459121</v>
      </c>
      <c r="C9" s="56">
        <v>500000</v>
      </c>
      <c r="D9" s="56">
        <v>33575248</v>
      </c>
      <c r="E9" s="56">
        <v>500000</v>
      </c>
      <c r="F9" s="55">
        <f>SUM(D9*1.1)</f>
        <v>36932772.800000004</v>
      </c>
      <c r="G9" s="56">
        <v>500000</v>
      </c>
    </row>
    <row r="10" spans="1:7" ht="30" customHeight="1">
      <c r="A10" s="49" t="s">
        <v>32</v>
      </c>
      <c r="B10" s="56">
        <v>17896831</v>
      </c>
      <c r="C10" s="56">
        <v>0</v>
      </c>
      <c r="D10" s="56">
        <v>18118560</v>
      </c>
      <c r="E10" s="56">
        <v>0</v>
      </c>
      <c r="F10" s="56">
        <f>SUM(D10*1.05)</f>
        <v>19024488</v>
      </c>
      <c r="G10" s="56">
        <v>0</v>
      </c>
    </row>
    <row r="11" spans="1:7" ht="30" customHeight="1">
      <c r="A11" s="49" t="s">
        <v>33</v>
      </c>
      <c r="B11" s="56">
        <v>1057144</v>
      </c>
      <c r="C11" s="56">
        <v>0</v>
      </c>
      <c r="D11" s="61">
        <v>4258774</v>
      </c>
      <c r="E11" s="56">
        <v>0</v>
      </c>
      <c r="F11" s="61">
        <v>7005000</v>
      </c>
      <c r="G11" s="56">
        <v>0</v>
      </c>
    </row>
    <row r="12" spans="1:7" ht="30" customHeight="1">
      <c r="A12" s="49" t="s">
        <v>34</v>
      </c>
      <c r="B12" s="56">
        <v>0</v>
      </c>
      <c r="C12" s="56">
        <v>0</v>
      </c>
      <c r="D12" s="56"/>
      <c r="E12" s="56">
        <v>0</v>
      </c>
      <c r="F12" s="56"/>
      <c r="G12" s="56">
        <v>0</v>
      </c>
    </row>
    <row r="13" spans="1:7" ht="30" customHeight="1">
      <c r="A13" s="49" t="s">
        <v>35</v>
      </c>
      <c r="B13" s="56">
        <v>0</v>
      </c>
      <c r="C13" s="56">
        <v>0</v>
      </c>
      <c r="D13" s="56"/>
      <c r="E13" s="56">
        <v>0</v>
      </c>
      <c r="F13" s="56"/>
      <c r="G13" s="56">
        <v>0</v>
      </c>
    </row>
    <row r="14" spans="1:7" ht="30" customHeight="1">
      <c r="A14" s="49" t="s">
        <v>36</v>
      </c>
      <c r="B14" s="56">
        <v>9417491</v>
      </c>
      <c r="C14" s="56">
        <v>2246718</v>
      </c>
      <c r="D14" s="56">
        <v>10014548</v>
      </c>
      <c r="E14" s="56">
        <v>2246718</v>
      </c>
      <c r="F14" s="56">
        <f>SUM(D14*1.06)</f>
        <v>10615420.88</v>
      </c>
      <c r="G14" s="56">
        <v>2246718</v>
      </c>
    </row>
    <row r="15" spans="1:7" ht="30" customHeight="1">
      <c r="A15" s="49" t="s">
        <v>37</v>
      </c>
      <c r="B15" s="56">
        <v>0</v>
      </c>
      <c r="C15" s="56"/>
      <c r="D15" s="56"/>
      <c r="E15" s="56"/>
      <c r="F15" s="56"/>
      <c r="G15" s="56"/>
    </row>
    <row r="16" spans="1:7" ht="30" customHeight="1">
      <c r="A16" s="48" t="s">
        <v>38</v>
      </c>
      <c r="B16" s="56">
        <f aca="true" t="shared" si="0" ref="B16:G16">SUM(B8:B15)</f>
        <v>92365547</v>
      </c>
      <c r="C16" s="56">
        <f t="shared" si="0"/>
        <v>11785709</v>
      </c>
      <c r="D16" s="56">
        <f t="shared" si="0"/>
        <v>107264796</v>
      </c>
      <c r="E16" s="56">
        <f t="shared" si="0"/>
        <v>12252967</v>
      </c>
      <c r="F16" s="56">
        <f t="shared" si="0"/>
        <v>119005114.28</v>
      </c>
      <c r="G16" s="56">
        <f t="shared" si="0"/>
        <v>12252967</v>
      </c>
    </row>
    <row r="18" spans="1:5" s="47" customFormat="1" ht="15.75">
      <c r="A18" s="46"/>
      <c r="C18" s="86" t="s">
        <v>47</v>
      </c>
      <c r="D18" s="86"/>
      <c r="E18" s="86"/>
    </row>
    <row r="20" spans="1:5" s="43" customFormat="1" ht="12.75">
      <c r="A20" s="44"/>
      <c r="C20" s="51" t="s">
        <v>39</v>
      </c>
      <c r="D20" s="51" t="s">
        <v>40</v>
      </c>
      <c r="E20" s="51" t="s">
        <v>41</v>
      </c>
    </row>
    <row r="21" spans="1:5" s="43" customFormat="1" ht="12.75">
      <c r="A21" s="44"/>
      <c r="C21" s="52" t="s">
        <v>29</v>
      </c>
      <c r="D21" s="52" t="s">
        <v>43</v>
      </c>
      <c r="E21" s="52" t="s">
        <v>43</v>
      </c>
    </row>
    <row r="22" spans="3:5" ht="30" customHeight="1">
      <c r="C22" s="57" t="s">
        <v>44</v>
      </c>
      <c r="D22" s="55">
        <v>0</v>
      </c>
      <c r="E22" s="55">
        <v>500000</v>
      </c>
    </row>
    <row r="23" spans="3:5" ht="30" customHeight="1">
      <c r="C23" s="58" t="s">
        <v>45</v>
      </c>
      <c r="D23" s="56">
        <v>0</v>
      </c>
      <c r="E23" s="56">
        <v>0</v>
      </c>
    </row>
    <row r="24" spans="3:5" ht="30" customHeight="1">
      <c r="C24" s="58" t="s">
        <v>46</v>
      </c>
      <c r="D24" s="56">
        <v>100000</v>
      </c>
      <c r="E24" s="56">
        <v>0</v>
      </c>
    </row>
  </sheetData>
  <mergeCells count="6">
    <mergeCell ref="A1:G1"/>
    <mergeCell ref="A3:G3"/>
    <mergeCell ref="C18:E18"/>
    <mergeCell ref="B5:C5"/>
    <mergeCell ref="D5:E5"/>
    <mergeCell ref="F5:G5"/>
  </mergeCells>
  <printOptions horizontalCentered="1"/>
  <pageMargins left="0.5" right="0.5" top="0.5" bottom="0.5" header="0.5" footer="0.5"/>
  <pageSetup fitToHeight="1" fitToWidth="1" horizontalDpi="600" verticalDpi="600" orientation="landscape" scale="89" r:id="rId1"/>
  <headerFooter alignWithMargins="0">
    <oddFooter>&amp;LCoastal Carolina University
FY 2005-2006 Accountability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65" zoomScaleNormal="65" workbookViewId="0" topLeftCell="A23">
      <selection activeCell="A37" sqref="A37:I40"/>
    </sheetView>
  </sheetViews>
  <sheetFormatPr defaultColWidth="9.140625" defaultRowHeight="12.75"/>
  <cols>
    <col min="1" max="1" width="12.7109375" style="1" customWidth="1"/>
    <col min="2" max="2" width="39.57421875" style="1" customWidth="1"/>
    <col min="3" max="3" width="10.28125" style="1" customWidth="1"/>
    <col min="4" max="4" width="19.421875" style="24" customWidth="1"/>
    <col min="5" max="5" width="7.140625" style="39" bestFit="1" customWidth="1"/>
    <col min="6" max="6" width="10.28125" style="1" bestFit="1" customWidth="1"/>
    <col min="7" max="7" width="19.421875" style="69" customWidth="1"/>
    <col min="8" max="8" width="7.140625" style="39" customWidth="1"/>
    <col min="9" max="9" width="29.421875" style="1" customWidth="1"/>
    <col min="10" max="16384" width="9.140625" style="1" customWidth="1"/>
  </cols>
  <sheetData>
    <row r="1" spans="1:9" ht="18">
      <c r="A1" s="84" t="s">
        <v>10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2"/>
      <c r="B2" s="2"/>
      <c r="C2" s="2"/>
      <c r="D2" s="3"/>
      <c r="E2" s="30"/>
      <c r="F2" s="2"/>
      <c r="G2" s="62"/>
      <c r="H2" s="30"/>
      <c r="I2" s="2"/>
    </row>
    <row r="3" spans="1:9" s="7" customFormat="1" ht="15.75">
      <c r="A3" s="4" t="s">
        <v>14</v>
      </c>
      <c r="B3" s="5" t="s">
        <v>15</v>
      </c>
      <c r="C3" s="99" t="s">
        <v>22</v>
      </c>
      <c r="D3" s="100"/>
      <c r="E3" s="101"/>
      <c r="F3" s="99" t="s">
        <v>24</v>
      </c>
      <c r="G3" s="100"/>
      <c r="H3" s="101"/>
      <c r="I3" s="5" t="s">
        <v>5</v>
      </c>
    </row>
    <row r="4" spans="1:9" s="7" customFormat="1" ht="15.75">
      <c r="A4" s="5" t="s">
        <v>13</v>
      </c>
      <c r="B4" s="5" t="s">
        <v>7</v>
      </c>
      <c r="C4" s="102" t="s">
        <v>12</v>
      </c>
      <c r="D4" s="103"/>
      <c r="E4" s="104"/>
      <c r="F4" s="102" t="s">
        <v>12</v>
      </c>
      <c r="G4" s="103"/>
      <c r="H4" s="104"/>
      <c r="I4" s="5" t="s">
        <v>6</v>
      </c>
    </row>
    <row r="5" spans="1:9" s="7" customFormat="1" ht="15.75">
      <c r="A5" s="8" t="s">
        <v>9</v>
      </c>
      <c r="B5" s="8" t="s">
        <v>8</v>
      </c>
      <c r="C5" s="9"/>
      <c r="D5" s="10"/>
      <c r="E5" s="31"/>
      <c r="F5" s="9"/>
      <c r="G5" s="63"/>
      <c r="H5" s="31"/>
      <c r="I5" s="8" t="s">
        <v>16</v>
      </c>
    </row>
    <row r="6" spans="1:9" ht="15.75">
      <c r="A6" s="90" t="s">
        <v>65</v>
      </c>
      <c r="B6" s="90" t="s">
        <v>81</v>
      </c>
      <c r="C6" s="11" t="s">
        <v>0</v>
      </c>
      <c r="D6" s="60">
        <v>2239285</v>
      </c>
      <c r="E6" s="32"/>
      <c r="F6" s="11" t="s">
        <v>0</v>
      </c>
      <c r="G6" s="64">
        <v>2542491</v>
      </c>
      <c r="H6" s="32"/>
      <c r="I6" s="75" t="s">
        <v>69</v>
      </c>
    </row>
    <row r="7" spans="1:9" ht="15.75">
      <c r="A7" s="91"/>
      <c r="B7" s="91"/>
      <c r="C7" s="13" t="s">
        <v>1</v>
      </c>
      <c r="D7" s="59">
        <v>0</v>
      </c>
      <c r="E7" s="33"/>
      <c r="F7" s="13" t="s">
        <v>1</v>
      </c>
      <c r="G7" s="65"/>
      <c r="H7" s="33"/>
      <c r="I7" s="76" t="s">
        <v>70</v>
      </c>
    </row>
    <row r="8" spans="1:9" ht="15.75">
      <c r="A8" s="91"/>
      <c r="B8" s="91"/>
      <c r="C8" s="13" t="s">
        <v>2</v>
      </c>
      <c r="D8" s="59">
        <f>4123462+747778</f>
        <v>4871240</v>
      </c>
      <c r="E8" s="33"/>
      <c r="F8" s="13" t="s">
        <v>2</v>
      </c>
      <c r="G8" s="65">
        <f>4332005+782896</f>
        <v>5114901</v>
      </c>
      <c r="H8" s="33"/>
      <c r="I8" s="78" t="s">
        <v>68</v>
      </c>
    </row>
    <row r="9" spans="1:9" ht="15.75">
      <c r="A9" s="91"/>
      <c r="B9" s="91"/>
      <c r="C9" s="13"/>
      <c r="D9" s="59"/>
      <c r="E9" s="33"/>
      <c r="F9" s="25"/>
      <c r="G9" s="65"/>
      <c r="H9" s="33"/>
      <c r="I9" s="76" t="s">
        <v>71</v>
      </c>
    </row>
    <row r="10" spans="1:9" ht="15.75">
      <c r="A10" s="91"/>
      <c r="B10" s="91"/>
      <c r="C10" s="13" t="s">
        <v>3</v>
      </c>
      <c r="D10" s="59">
        <f>SUM(D6:D8)</f>
        <v>7110525</v>
      </c>
      <c r="E10" s="71" t="s">
        <v>61</v>
      </c>
      <c r="F10" s="79" t="s">
        <v>3</v>
      </c>
      <c r="G10" s="65">
        <f>SUM(G6:G8)</f>
        <v>7657392</v>
      </c>
      <c r="H10" s="33"/>
      <c r="I10" s="78" t="s">
        <v>72</v>
      </c>
    </row>
    <row r="11" spans="1:9" ht="36.75" customHeight="1">
      <c r="A11" s="92"/>
      <c r="B11" s="92"/>
      <c r="C11" s="88" t="s">
        <v>56</v>
      </c>
      <c r="D11" s="89"/>
      <c r="E11" s="34"/>
      <c r="F11" s="88" t="s">
        <v>62</v>
      </c>
      <c r="G11" s="89"/>
      <c r="H11" s="34"/>
      <c r="I11" s="77"/>
    </row>
    <row r="12" spans="1:9" ht="15.75" customHeight="1">
      <c r="A12" s="90" t="s">
        <v>66</v>
      </c>
      <c r="B12" s="90" t="s">
        <v>81</v>
      </c>
      <c r="C12" s="11" t="s">
        <v>0</v>
      </c>
      <c r="D12" s="60">
        <v>1650000</v>
      </c>
      <c r="E12" s="32"/>
      <c r="F12" s="11" t="s">
        <v>0</v>
      </c>
      <c r="G12" s="64">
        <v>1670079</v>
      </c>
      <c r="H12" s="32"/>
      <c r="I12" s="75" t="s">
        <v>69</v>
      </c>
    </row>
    <row r="13" spans="1:9" ht="15.75">
      <c r="A13" s="91"/>
      <c r="B13" s="91"/>
      <c r="C13" s="13" t="s">
        <v>1</v>
      </c>
      <c r="D13" s="59">
        <v>0</v>
      </c>
      <c r="E13" s="33"/>
      <c r="F13" s="13" t="s">
        <v>1</v>
      </c>
      <c r="G13" s="65"/>
      <c r="H13" s="33"/>
      <c r="I13" s="76" t="s">
        <v>70</v>
      </c>
    </row>
    <row r="14" spans="1:9" ht="15.75">
      <c r="A14" s="91"/>
      <c r="B14" s="91"/>
      <c r="C14" s="13" t="s">
        <v>2</v>
      </c>
      <c r="D14" s="59">
        <f>2895030+550995</f>
        <v>3446025</v>
      </c>
      <c r="E14" s="33"/>
      <c r="F14" s="13" t="s">
        <v>2</v>
      </c>
      <c r="G14" s="65">
        <f>2845106+548027+1213669</f>
        <v>4606802</v>
      </c>
      <c r="H14" s="33"/>
      <c r="I14" s="78" t="s">
        <v>68</v>
      </c>
    </row>
    <row r="15" spans="1:9" ht="15.75">
      <c r="A15" s="91"/>
      <c r="B15" s="91"/>
      <c r="C15" s="13"/>
      <c r="D15" s="59"/>
      <c r="E15" s="33"/>
      <c r="F15" s="13"/>
      <c r="G15" s="65"/>
      <c r="H15" s="33"/>
      <c r="I15" s="76" t="s">
        <v>71</v>
      </c>
    </row>
    <row r="16" spans="1:9" ht="15.75">
      <c r="A16" s="91"/>
      <c r="B16" s="91"/>
      <c r="C16" s="13" t="s">
        <v>3</v>
      </c>
      <c r="D16" s="59">
        <f>SUM(D12:D14)</f>
        <v>5096025</v>
      </c>
      <c r="E16" s="33"/>
      <c r="F16" s="13" t="s">
        <v>3</v>
      </c>
      <c r="G16" s="65">
        <f>SUM(G12:G14)</f>
        <v>6276881</v>
      </c>
      <c r="H16" s="33"/>
      <c r="I16" s="78" t="s">
        <v>72</v>
      </c>
    </row>
    <row r="17" spans="1:9" ht="48" customHeight="1">
      <c r="A17" s="92"/>
      <c r="B17" s="92"/>
      <c r="C17" s="88" t="s">
        <v>57</v>
      </c>
      <c r="D17" s="89"/>
      <c r="E17" s="34"/>
      <c r="F17" s="88" t="s">
        <v>57</v>
      </c>
      <c r="G17" s="89"/>
      <c r="H17" s="34"/>
      <c r="I17" s="77"/>
    </row>
    <row r="18" spans="1:9" ht="15.75" customHeight="1">
      <c r="A18" s="90" t="s">
        <v>55</v>
      </c>
      <c r="B18" s="90" t="s">
        <v>81</v>
      </c>
      <c r="C18" s="11" t="s">
        <v>0</v>
      </c>
      <c r="D18" s="60">
        <v>4007141</v>
      </c>
      <c r="E18" s="32"/>
      <c r="F18" s="11" t="s">
        <v>0</v>
      </c>
      <c r="G18" s="64">
        <v>4116997</v>
      </c>
      <c r="H18" s="32"/>
      <c r="I18" s="75" t="s">
        <v>69</v>
      </c>
    </row>
    <row r="19" spans="1:9" ht="15.75">
      <c r="A19" s="91"/>
      <c r="B19" s="91"/>
      <c r="C19" s="13" t="s">
        <v>1</v>
      </c>
      <c r="D19" s="59">
        <v>0</v>
      </c>
      <c r="E19" s="33"/>
      <c r="F19" s="13" t="s">
        <v>1</v>
      </c>
      <c r="G19" s="65"/>
      <c r="H19" s="33"/>
      <c r="I19" s="76" t="s">
        <v>70</v>
      </c>
    </row>
    <row r="20" spans="1:9" ht="15.75">
      <c r="A20" s="91"/>
      <c r="B20" s="91"/>
      <c r="C20" s="13" t="s">
        <v>2</v>
      </c>
      <c r="D20" s="59">
        <f>7214103+1338130</f>
        <v>8552233</v>
      </c>
      <c r="E20" s="33"/>
      <c r="F20" s="13" t="s">
        <v>2</v>
      </c>
      <c r="G20" s="65">
        <f>7016532+1330924</f>
        <v>8347456</v>
      </c>
      <c r="H20" s="33"/>
      <c r="I20" s="78" t="s">
        <v>68</v>
      </c>
    </row>
    <row r="21" spans="1:9" ht="15.75">
      <c r="A21" s="91"/>
      <c r="B21" s="91"/>
      <c r="C21" s="13"/>
      <c r="D21" s="59"/>
      <c r="E21" s="33"/>
      <c r="F21" s="13"/>
      <c r="G21" s="65"/>
      <c r="H21" s="33"/>
      <c r="I21" s="76" t="s">
        <v>71</v>
      </c>
    </row>
    <row r="22" spans="1:9" ht="15.75">
      <c r="A22" s="91"/>
      <c r="B22" s="91"/>
      <c r="C22" s="13" t="s">
        <v>3</v>
      </c>
      <c r="D22" s="59">
        <f>SUM(D18:D20)</f>
        <v>12559374</v>
      </c>
      <c r="E22" s="33"/>
      <c r="F22" s="13" t="s">
        <v>3</v>
      </c>
      <c r="G22" s="65">
        <f>SUM(G18:G20)</f>
        <v>12464453</v>
      </c>
      <c r="H22" s="33"/>
      <c r="I22" s="78" t="s">
        <v>72</v>
      </c>
    </row>
    <row r="23" spans="1:9" ht="36.75" customHeight="1">
      <c r="A23" s="92"/>
      <c r="B23" s="92"/>
      <c r="C23" s="88" t="s">
        <v>58</v>
      </c>
      <c r="D23" s="89"/>
      <c r="E23" s="34"/>
      <c r="F23" s="88" t="s">
        <v>63</v>
      </c>
      <c r="G23" s="89"/>
      <c r="H23" s="34"/>
      <c r="I23" s="77"/>
    </row>
    <row r="24" spans="1:9" ht="15.75" customHeight="1">
      <c r="A24" s="90" t="s">
        <v>67</v>
      </c>
      <c r="B24" s="90" t="s">
        <v>81</v>
      </c>
      <c r="C24" s="11" t="s">
        <v>0</v>
      </c>
      <c r="D24" s="60">
        <v>3889283</v>
      </c>
      <c r="E24" s="32"/>
      <c r="F24" s="11" t="s">
        <v>0</v>
      </c>
      <c r="G24" s="64">
        <v>3923400</v>
      </c>
      <c r="H24" s="32"/>
      <c r="I24" s="75" t="s">
        <v>69</v>
      </c>
    </row>
    <row r="25" spans="1:9" ht="15.75">
      <c r="A25" s="91"/>
      <c r="B25" s="91"/>
      <c r="C25" s="13" t="s">
        <v>1</v>
      </c>
      <c r="D25" s="59">
        <v>0</v>
      </c>
      <c r="E25" s="33"/>
      <c r="F25" s="13" t="s">
        <v>1</v>
      </c>
      <c r="G25" s="65"/>
      <c r="H25" s="33"/>
      <c r="I25" s="76" t="s">
        <v>70</v>
      </c>
    </row>
    <row r="26" spans="1:9" ht="15.75">
      <c r="A26" s="91"/>
      <c r="B26" s="91"/>
      <c r="C26" s="13" t="s">
        <v>2</v>
      </c>
      <c r="D26" s="59">
        <f>7206278+1298773</f>
        <v>8505051</v>
      </c>
      <c r="E26" s="33"/>
      <c r="F26" s="13" t="s">
        <v>2</v>
      </c>
      <c r="G26" s="65">
        <f>6687041+1252633+2542530</f>
        <v>10482204</v>
      </c>
      <c r="H26" s="33"/>
      <c r="I26" s="78" t="s">
        <v>68</v>
      </c>
    </row>
    <row r="27" spans="1:9" ht="15.75">
      <c r="A27" s="91"/>
      <c r="B27" s="91"/>
      <c r="C27" s="13"/>
      <c r="D27" s="59"/>
      <c r="E27" s="33"/>
      <c r="F27" s="13"/>
      <c r="G27" s="65"/>
      <c r="H27" s="33"/>
      <c r="I27" s="76" t="s">
        <v>71</v>
      </c>
    </row>
    <row r="28" spans="1:9" ht="15.75">
      <c r="A28" s="91"/>
      <c r="B28" s="91"/>
      <c r="C28" s="13" t="s">
        <v>3</v>
      </c>
      <c r="D28" s="59">
        <f>SUM(D24:D26)</f>
        <v>12394334</v>
      </c>
      <c r="E28" s="33"/>
      <c r="F28" s="13" t="s">
        <v>3</v>
      </c>
      <c r="G28" s="65">
        <f>SUM(G24:G26)</f>
        <v>14405604</v>
      </c>
      <c r="H28" s="33"/>
      <c r="I28" s="78" t="s">
        <v>72</v>
      </c>
    </row>
    <row r="29" spans="1:9" ht="47.25" customHeight="1">
      <c r="A29" s="92"/>
      <c r="B29" s="92"/>
      <c r="C29" s="88" t="s">
        <v>59</v>
      </c>
      <c r="D29" s="89"/>
      <c r="E29" s="34"/>
      <c r="F29" s="88" t="s">
        <v>59</v>
      </c>
      <c r="G29" s="89"/>
      <c r="H29" s="34"/>
      <c r="I29" s="77"/>
    </row>
    <row r="30" spans="1:9" ht="15.75">
      <c r="A30" s="90"/>
      <c r="B30" s="90"/>
      <c r="C30" s="11" t="s">
        <v>0</v>
      </c>
      <c r="D30" s="12"/>
      <c r="E30" s="32"/>
      <c r="F30" s="11" t="s">
        <v>0</v>
      </c>
      <c r="G30" s="64"/>
      <c r="H30" s="32"/>
      <c r="I30" s="72"/>
    </row>
    <row r="31" spans="1:9" ht="15.75">
      <c r="A31" s="91"/>
      <c r="B31" s="91"/>
      <c r="C31" s="13" t="s">
        <v>1</v>
      </c>
      <c r="D31" s="14"/>
      <c r="E31" s="33"/>
      <c r="F31" s="13" t="s">
        <v>1</v>
      </c>
      <c r="G31" s="65" t="s">
        <v>61</v>
      </c>
      <c r="H31" s="33"/>
      <c r="I31" s="73"/>
    </row>
    <row r="32" spans="1:9" ht="15.75">
      <c r="A32" s="91"/>
      <c r="B32" s="91"/>
      <c r="C32" s="13" t="s">
        <v>2</v>
      </c>
      <c r="D32" s="14"/>
      <c r="E32" s="33"/>
      <c r="F32" s="13" t="s">
        <v>2</v>
      </c>
      <c r="G32" s="65"/>
      <c r="H32" s="33"/>
      <c r="I32" s="73"/>
    </row>
    <row r="33" spans="1:9" ht="15.75">
      <c r="A33" s="91"/>
      <c r="B33" s="91"/>
      <c r="C33" s="13" t="s">
        <v>3</v>
      </c>
      <c r="D33" s="14"/>
      <c r="E33" s="33"/>
      <c r="F33" s="13" t="s">
        <v>3</v>
      </c>
      <c r="G33" s="65"/>
      <c r="H33" s="33"/>
      <c r="I33" s="73"/>
    </row>
    <row r="34" spans="1:9" ht="15.75">
      <c r="A34" s="92"/>
      <c r="B34" s="92"/>
      <c r="C34" s="88" t="s">
        <v>4</v>
      </c>
      <c r="D34" s="89"/>
      <c r="E34" s="34"/>
      <c r="F34" s="88" t="s">
        <v>4</v>
      </c>
      <c r="G34" s="89"/>
      <c r="H34" s="34"/>
      <c r="I34" s="74"/>
    </row>
    <row r="35" spans="1:9" ht="15.75">
      <c r="A35" s="16"/>
      <c r="B35" s="16"/>
      <c r="C35" s="17"/>
      <c r="D35" s="18"/>
      <c r="E35" s="35"/>
      <c r="F35" s="17"/>
      <c r="G35" s="66"/>
      <c r="H35" s="35"/>
      <c r="I35" s="17"/>
    </row>
    <row r="36" spans="1:9" s="23" customFormat="1" ht="15.75">
      <c r="A36" s="19" t="s">
        <v>17</v>
      </c>
      <c r="B36" s="20"/>
      <c r="C36" s="20"/>
      <c r="D36" s="21"/>
      <c r="E36" s="36"/>
      <c r="F36" s="20"/>
      <c r="G36" s="67"/>
      <c r="H36" s="36"/>
      <c r="I36" s="22"/>
    </row>
    <row r="37" spans="1:9" ht="15">
      <c r="A37" s="93" t="s">
        <v>83</v>
      </c>
      <c r="B37" s="94"/>
      <c r="C37" s="94"/>
      <c r="D37" s="94"/>
      <c r="E37" s="94"/>
      <c r="F37" s="94"/>
      <c r="G37" s="94"/>
      <c r="H37" s="94"/>
      <c r="I37" s="95"/>
    </row>
    <row r="38" spans="1:9" ht="15">
      <c r="A38" s="93"/>
      <c r="B38" s="94"/>
      <c r="C38" s="94"/>
      <c r="D38" s="94"/>
      <c r="E38" s="94"/>
      <c r="F38" s="94"/>
      <c r="G38" s="94"/>
      <c r="H38" s="94"/>
      <c r="I38" s="95"/>
    </row>
    <row r="39" spans="1:9" ht="15">
      <c r="A39" s="93"/>
      <c r="B39" s="94"/>
      <c r="C39" s="94"/>
      <c r="D39" s="94"/>
      <c r="E39" s="94"/>
      <c r="F39" s="94"/>
      <c r="G39" s="94"/>
      <c r="H39" s="94"/>
      <c r="I39" s="95"/>
    </row>
    <row r="40" spans="1:9" ht="15">
      <c r="A40" s="96"/>
      <c r="B40" s="97"/>
      <c r="C40" s="97"/>
      <c r="D40" s="97"/>
      <c r="E40" s="97"/>
      <c r="F40" s="97"/>
      <c r="G40" s="97"/>
      <c r="H40" s="97"/>
      <c r="I40" s="98"/>
    </row>
    <row r="42" spans="2:8" ht="15.75">
      <c r="B42" s="6" t="s">
        <v>11</v>
      </c>
      <c r="C42" s="11" t="s">
        <v>0</v>
      </c>
      <c r="D42" s="60">
        <v>0</v>
      </c>
      <c r="E42" s="37"/>
      <c r="F42" s="26" t="s">
        <v>0</v>
      </c>
      <c r="G42" s="64">
        <v>500000</v>
      </c>
      <c r="H42" s="32"/>
    </row>
    <row r="43" spans="2:8" ht="15.75">
      <c r="B43" s="29"/>
      <c r="C43" s="13" t="s">
        <v>1</v>
      </c>
      <c r="D43" s="59">
        <v>5880281</v>
      </c>
      <c r="E43" s="38"/>
      <c r="F43" s="25" t="s">
        <v>1</v>
      </c>
      <c r="G43" s="65">
        <v>5775448</v>
      </c>
      <c r="H43" s="33"/>
    </row>
    <row r="44" spans="2:8" ht="15.75">
      <c r="B44" s="29"/>
      <c r="C44" s="13" t="s">
        <v>2</v>
      </c>
      <c r="D44" s="59">
        <v>49425008</v>
      </c>
      <c r="E44" s="38"/>
      <c r="F44" s="25" t="s">
        <v>2</v>
      </c>
      <c r="G44" s="68">
        <v>60685018</v>
      </c>
      <c r="H44" s="33"/>
    </row>
    <row r="45" spans="2:8" ht="15.75">
      <c r="B45" s="29"/>
      <c r="C45" s="13" t="s">
        <v>3</v>
      </c>
      <c r="D45" s="59">
        <v>55305289</v>
      </c>
      <c r="E45" s="38"/>
      <c r="F45" s="25" t="s">
        <v>3</v>
      </c>
      <c r="G45" s="68">
        <v>66960466</v>
      </c>
      <c r="H45" s="33"/>
    </row>
    <row r="46" spans="2:8" ht="15.75">
      <c r="B46" s="15"/>
      <c r="C46" s="88" t="s">
        <v>60</v>
      </c>
      <c r="D46" s="89"/>
      <c r="E46" s="34"/>
      <c r="F46" s="88" t="s">
        <v>64</v>
      </c>
      <c r="G46" s="89"/>
      <c r="H46" s="34"/>
    </row>
    <row r="48" ht="15">
      <c r="A48" s="27" t="s">
        <v>54</v>
      </c>
    </row>
    <row r="49" ht="15">
      <c r="A49" s="28" t="s">
        <v>53</v>
      </c>
    </row>
    <row r="50" ht="15">
      <c r="A50" s="28"/>
    </row>
  </sheetData>
  <mergeCells count="28">
    <mergeCell ref="A18:A23"/>
    <mergeCell ref="B18:B23"/>
    <mergeCell ref="A24:A29"/>
    <mergeCell ref="B24:B29"/>
    <mergeCell ref="B6:B11"/>
    <mergeCell ref="A1:I1"/>
    <mergeCell ref="C3:E3"/>
    <mergeCell ref="F3:H3"/>
    <mergeCell ref="A6:A11"/>
    <mergeCell ref="C11:D11"/>
    <mergeCell ref="F11:G11"/>
    <mergeCell ref="C4:E4"/>
    <mergeCell ref="F4:H4"/>
    <mergeCell ref="A12:A17"/>
    <mergeCell ref="C46:D46"/>
    <mergeCell ref="F46:G46"/>
    <mergeCell ref="C34:D34"/>
    <mergeCell ref="F34:G34"/>
    <mergeCell ref="A37:I40"/>
    <mergeCell ref="A30:A34"/>
    <mergeCell ref="B30:B34"/>
    <mergeCell ref="F29:G29"/>
    <mergeCell ref="F17:G17"/>
    <mergeCell ref="C29:D29"/>
    <mergeCell ref="C23:D23"/>
    <mergeCell ref="F23:G23"/>
    <mergeCell ref="B12:B17"/>
    <mergeCell ref="C17:D17"/>
  </mergeCells>
  <printOptions horizontalCentered="1" verticalCentered="1"/>
  <pageMargins left="0.5" right="0.5" top="0.5" bottom="0.5" header="0.5" footer="0.25"/>
  <pageSetup fitToHeight="1" fitToWidth="1" horizontalDpi="300" verticalDpi="300" orientation="landscape" scale="63" r:id="rId1"/>
  <headerFooter alignWithMargins="0">
    <oddFooter>&amp;LCoastal Carolina University
FY 2005-2006 Accountability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65" zoomScaleNormal="65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45.7109375" style="1" customWidth="1"/>
    <col min="3" max="3" width="64.57421875" style="1" customWidth="1"/>
    <col min="4" max="4" width="35.140625" style="1" customWidth="1"/>
    <col min="5" max="16384" width="9.140625" style="1" customWidth="1"/>
  </cols>
  <sheetData>
    <row r="1" spans="1:4" ht="23.25">
      <c r="A1" s="111" t="s">
        <v>18</v>
      </c>
      <c r="B1" s="111"/>
      <c r="C1" s="111"/>
      <c r="D1" s="111"/>
    </row>
    <row r="2" spans="1:4" ht="15">
      <c r="A2" s="2"/>
      <c r="B2" s="2"/>
      <c r="C2" s="2"/>
      <c r="D2" s="2"/>
    </row>
    <row r="3" spans="1:4" s="7" customFormat="1" ht="15.75">
      <c r="A3" s="4" t="s">
        <v>14</v>
      </c>
      <c r="B3" s="5" t="s">
        <v>51</v>
      </c>
      <c r="C3" s="5" t="s">
        <v>23</v>
      </c>
      <c r="D3" s="5" t="s">
        <v>5</v>
      </c>
    </row>
    <row r="4" spans="1:4" s="7" customFormat="1" ht="15.75">
      <c r="A4" s="5" t="s">
        <v>13</v>
      </c>
      <c r="B4" s="5" t="s">
        <v>18</v>
      </c>
      <c r="C4" s="5" t="s">
        <v>52</v>
      </c>
      <c r="D4" s="5" t="s">
        <v>6</v>
      </c>
    </row>
    <row r="5" spans="1:4" s="7" customFormat="1" ht="15.75">
      <c r="A5" s="8" t="s">
        <v>9</v>
      </c>
      <c r="B5" s="8" t="s">
        <v>19</v>
      </c>
      <c r="C5" s="8" t="s">
        <v>21</v>
      </c>
      <c r="D5" s="8" t="s">
        <v>20</v>
      </c>
    </row>
    <row r="6" spans="1:4" ht="15">
      <c r="A6" s="90" t="s">
        <v>65</v>
      </c>
      <c r="B6" s="105" t="s">
        <v>73</v>
      </c>
      <c r="C6" s="90" t="s">
        <v>74</v>
      </c>
      <c r="D6" s="80" t="s">
        <v>77</v>
      </c>
    </row>
    <row r="7" spans="1:4" ht="15">
      <c r="A7" s="91"/>
      <c r="B7" s="106"/>
      <c r="C7" s="91"/>
      <c r="D7" s="81" t="s">
        <v>79</v>
      </c>
    </row>
    <row r="8" spans="1:4" ht="15">
      <c r="A8" s="91"/>
      <c r="B8" s="106"/>
      <c r="C8" s="91"/>
      <c r="D8" s="81" t="s">
        <v>80</v>
      </c>
    </row>
    <row r="9" spans="1:4" ht="15">
      <c r="A9" s="91"/>
      <c r="B9" s="106"/>
      <c r="C9" s="91"/>
      <c r="D9" s="81" t="s">
        <v>78</v>
      </c>
    </row>
    <row r="10" spans="1:4" ht="15">
      <c r="A10" s="92"/>
      <c r="B10" s="107"/>
      <c r="C10" s="92"/>
      <c r="D10" s="82"/>
    </row>
    <row r="11" spans="1:4" ht="15">
      <c r="A11" s="90" t="s">
        <v>66</v>
      </c>
      <c r="B11" s="105" t="s">
        <v>73</v>
      </c>
      <c r="C11" s="90" t="s">
        <v>76</v>
      </c>
      <c r="D11" s="80" t="s">
        <v>77</v>
      </c>
    </row>
    <row r="12" spans="1:4" ht="15">
      <c r="A12" s="91"/>
      <c r="B12" s="106"/>
      <c r="C12" s="91"/>
      <c r="D12" s="81" t="s">
        <v>79</v>
      </c>
    </row>
    <row r="13" spans="1:4" ht="15">
      <c r="A13" s="91"/>
      <c r="B13" s="106"/>
      <c r="C13" s="91"/>
      <c r="D13" s="81" t="s">
        <v>80</v>
      </c>
    </row>
    <row r="14" spans="1:4" ht="15">
      <c r="A14" s="91"/>
      <c r="B14" s="106"/>
      <c r="C14" s="91"/>
      <c r="D14" s="81" t="s">
        <v>78</v>
      </c>
    </row>
    <row r="15" spans="1:4" ht="15">
      <c r="A15" s="92"/>
      <c r="B15" s="107"/>
      <c r="C15" s="92"/>
      <c r="D15" s="83"/>
    </row>
    <row r="16" spans="1:4" ht="15">
      <c r="A16" s="90" t="s">
        <v>55</v>
      </c>
      <c r="B16" s="105" t="s">
        <v>73</v>
      </c>
      <c r="C16" s="90" t="s">
        <v>75</v>
      </c>
      <c r="D16" s="80" t="s">
        <v>77</v>
      </c>
    </row>
    <row r="17" spans="1:4" ht="15">
      <c r="A17" s="91"/>
      <c r="B17" s="106"/>
      <c r="C17" s="91"/>
      <c r="D17" s="81" t="s">
        <v>79</v>
      </c>
    </row>
    <row r="18" spans="1:4" ht="15">
      <c r="A18" s="91"/>
      <c r="B18" s="106"/>
      <c r="C18" s="91"/>
      <c r="D18" s="81" t="s">
        <v>80</v>
      </c>
    </row>
    <row r="19" spans="1:4" ht="15">
      <c r="A19" s="91"/>
      <c r="B19" s="106"/>
      <c r="C19" s="91"/>
      <c r="D19" s="81" t="s">
        <v>78</v>
      </c>
    </row>
    <row r="20" spans="1:4" ht="15">
      <c r="A20" s="92"/>
      <c r="B20" s="107"/>
      <c r="C20" s="92"/>
      <c r="D20" s="70"/>
    </row>
    <row r="21" spans="1:4" ht="15">
      <c r="A21" s="90" t="s">
        <v>67</v>
      </c>
      <c r="B21" s="105" t="s">
        <v>73</v>
      </c>
      <c r="C21" s="90" t="s">
        <v>75</v>
      </c>
      <c r="D21" s="80" t="s">
        <v>77</v>
      </c>
    </row>
    <row r="22" spans="1:4" ht="15">
      <c r="A22" s="91"/>
      <c r="B22" s="106"/>
      <c r="C22" s="91"/>
      <c r="D22" s="81" t="s">
        <v>79</v>
      </c>
    </row>
    <row r="23" spans="1:4" ht="15">
      <c r="A23" s="91"/>
      <c r="B23" s="106"/>
      <c r="C23" s="91"/>
      <c r="D23" s="81" t="s">
        <v>80</v>
      </c>
    </row>
    <row r="24" spans="1:4" ht="15">
      <c r="A24" s="91"/>
      <c r="B24" s="106"/>
      <c r="C24" s="91"/>
      <c r="D24" s="81" t="s">
        <v>78</v>
      </c>
    </row>
    <row r="25" spans="1:4" ht="15">
      <c r="A25" s="92"/>
      <c r="B25" s="107"/>
      <c r="C25" s="92"/>
      <c r="D25" s="70"/>
    </row>
    <row r="26" spans="1:4" ht="15">
      <c r="A26" s="90"/>
      <c r="B26" s="90"/>
      <c r="C26" s="90"/>
      <c r="D26" s="108"/>
    </row>
    <row r="27" spans="1:4" ht="15">
      <c r="A27" s="91"/>
      <c r="B27" s="91"/>
      <c r="C27" s="91"/>
      <c r="D27" s="109"/>
    </row>
    <row r="28" spans="1:4" ht="15">
      <c r="A28" s="91"/>
      <c r="B28" s="91"/>
      <c r="C28" s="91"/>
      <c r="D28" s="109"/>
    </row>
    <row r="29" spans="1:4" ht="15">
      <c r="A29" s="91"/>
      <c r="B29" s="91"/>
      <c r="C29" s="91"/>
      <c r="D29" s="109"/>
    </row>
    <row r="30" spans="1:4" ht="15">
      <c r="A30" s="92"/>
      <c r="B30" s="92"/>
      <c r="C30" s="92"/>
      <c r="D30" s="110"/>
    </row>
    <row r="31" spans="1:4" ht="15">
      <c r="A31" s="90"/>
      <c r="B31" s="90"/>
      <c r="C31" s="90"/>
      <c r="D31" s="108"/>
    </row>
    <row r="32" spans="1:4" ht="15">
      <c r="A32" s="91"/>
      <c r="B32" s="91"/>
      <c r="C32" s="91"/>
      <c r="D32" s="109"/>
    </row>
    <row r="33" spans="1:4" ht="15">
      <c r="A33" s="91"/>
      <c r="B33" s="91"/>
      <c r="C33" s="91"/>
      <c r="D33" s="109"/>
    </row>
    <row r="34" spans="1:4" ht="15">
      <c r="A34" s="91"/>
      <c r="B34" s="91"/>
      <c r="C34" s="91"/>
      <c r="D34" s="109"/>
    </row>
    <row r="35" spans="1:4" ht="15">
      <c r="A35" s="92"/>
      <c r="B35" s="92"/>
      <c r="C35" s="92"/>
      <c r="D35" s="110"/>
    </row>
    <row r="36" spans="1:4" ht="15">
      <c r="A36" s="90"/>
      <c r="B36" s="90"/>
      <c r="C36" s="90"/>
      <c r="D36" s="108"/>
    </row>
    <row r="37" spans="1:4" ht="15">
      <c r="A37" s="91"/>
      <c r="B37" s="91"/>
      <c r="C37" s="91"/>
      <c r="D37" s="109"/>
    </row>
    <row r="38" spans="1:4" ht="15">
      <c r="A38" s="91"/>
      <c r="B38" s="91"/>
      <c r="C38" s="91"/>
      <c r="D38" s="109"/>
    </row>
    <row r="39" spans="1:4" ht="15">
      <c r="A39" s="91"/>
      <c r="B39" s="91"/>
      <c r="C39" s="91"/>
      <c r="D39" s="109"/>
    </row>
    <row r="40" spans="1:4" ht="15">
      <c r="A40" s="92"/>
      <c r="B40" s="92"/>
      <c r="C40" s="92"/>
      <c r="D40" s="110"/>
    </row>
    <row r="41" spans="1:4" ht="15">
      <c r="A41" s="40"/>
      <c r="B41" s="40"/>
      <c r="C41" s="40"/>
      <c r="D41" s="41"/>
    </row>
    <row r="42" spans="1:4" ht="15">
      <c r="A42" s="40"/>
      <c r="B42" s="40"/>
      <c r="C42" s="40"/>
      <c r="D42" s="41"/>
    </row>
    <row r="43" ht="15">
      <c r="A43" s="27" t="s">
        <v>54</v>
      </c>
    </row>
    <row r="44" ht="15">
      <c r="A44" s="28" t="s">
        <v>53</v>
      </c>
    </row>
    <row r="45" ht="15">
      <c r="A45" s="28"/>
    </row>
  </sheetData>
  <mergeCells count="25">
    <mergeCell ref="A1:D1"/>
    <mergeCell ref="A36:A40"/>
    <mergeCell ref="B36:B40"/>
    <mergeCell ref="C36:C40"/>
    <mergeCell ref="D36:D40"/>
    <mergeCell ref="A31:A35"/>
    <mergeCell ref="B31:B35"/>
    <mergeCell ref="C31:C35"/>
    <mergeCell ref="D31:D35"/>
    <mergeCell ref="A26:A30"/>
    <mergeCell ref="B26:B30"/>
    <mergeCell ref="C26:C30"/>
    <mergeCell ref="D26:D30"/>
    <mergeCell ref="A21:A25"/>
    <mergeCell ref="B21:B25"/>
    <mergeCell ref="C21:C25"/>
    <mergeCell ref="A6:A10"/>
    <mergeCell ref="B6:B10"/>
    <mergeCell ref="C6:C10"/>
    <mergeCell ref="A16:A20"/>
    <mergeCell ref="B16:B20"/>
    <mergeCell ref="C16:C20"/>
    <mergeCell ref="A11:A15"/>
    <mergeCell ref="B11:B15"/>
    <mergeCell ref="C11:C15"/>
  </mergeCells>
  <printOptions horizontalCentered="1"/>
  <pageMargins left="0.5" right="0.5" top="0.5" bottom="0.5" header="0.5" footer="0.25"/>
  <pageSetup fitToHeight="1" fitToWidth="1" horizontalDpi="300" verticalDpi="300" orientation="landscape" scale="82" r:id="rId1"/>
  <headerFooter alignWithMargins="0">
    <oddFooter>&amp;LCoastal Carolina University
FY 2005-2006 Accountability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Budget Office</dc:creator>
  <cp:keywords/>
  <dc:description/>
  <cp:lastModifiedBy>krhinehart</cp:lastModifiedBy>
  <cp:lastPrinted>2006-09-05T14:24:21Z</cp:lastPrinted>
  <dcterms:created xsi:type="dcterms:W3CDTF">2004-01-16T18:04:42Z</dcterms:created>
  <dcterms:modified xsi:type="dcterms:W3CDTF">2006-09-11T18:37:42Z</dcterms:modified>
  <cp:category/>
  <cp:version/>
  <cp:contentType/>
  <cp:contentStatus/>
</cp:coreProperties>
</file>