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120" windowHeight="8535" activeTab="1"/>
  </bookViews>
  <sheets>
    <sheet name="Major Program Areas" sheetId="1" r:id="rId1"/>
    <sheet name="Strategic Planning" sheetId="2" r:id="rId2"/>
  </sheets>
  <definedNames/>
  <calcPr fullCalcOnLoad="1"/>
</workbook>
</file>

<file path=xl/sharedStrings.xml><?xml version="1.0" encoding="utf-8"?>
<sst xmlns="http://schemas.openxmlformats.org/spreadsheetml/2006/main" count="127" uniqueCount="68">
  <si>
    <t>State:</t>
  </si>
  <si>
    <t>Federal:</t>
  </si>
  <si>
    <t>Other:</t>
  </si>
  <si>
    <t>Total:</t>
  </si>
  <si>
    <t>% of Total Budget:</t>
  </si>
  <si>
    <t>Purpose</t>
  </si>
  <si>
    <t>(Brief)</t>
  </si>
  <si>
    <t>and Title</t>
  </si>
  <si>
    <t>Major Program Areas</t>
  </si>
  <si>
    <t>Remainder of Expenditures:</t>
  </si>
  <si>
    <t>Budget Expenditures</t>
  </si>
  <si>
    <t>Number</t>
  </si>
  <si>
    <t>Program</t>
  </si>
  <si>
    <t>Major Program Area</t>
  </si>
  <si>
    <t>Below:  List any programs not included above and show the remainder of expenditures by source of funds.</t>
  </si>
  <si>
    <t>Supported Agency</t>
  </si>
  <si>
    <t>Strategic Planning</t>
  </si>
  <si>
    <t>Goal/Objective</t>
  </si>
  <si>
    <t>Key Agency</t>
  </si>
  <si>
    <t>Action Plan/Initiative(s)</t>
  </si>
  <si>
    <t>High Student Achievement</t>
  </si>
  <si>
    <t>TOTAL</t>
  </si>
  <si>
    <t>Provide funds and support operations to the education system to include the school transportation system and state textbook system.</t>
  </si>
  <si>
    <t xml:space="preserve">TOTAL </t>
  </si>
  <si>
    <t>7.3.1</t>
  </si>
  <si>
    <t>7.3.2</t>
  </si>
  <si>
    <t>7.3.3</t>
  </si>
  <si>
    <t>Teacher Quality</t>
  </si>
  <si>
    <t>Early Childhood Education</t>
  </si>
  <si>
    <t>Safe and Healthy Schools</t>
  </si>
  <si>
    <t>Education Leadership</t>
  </si>
  <si>
    <t>Students are held to rigorous and relevant academic standards. Students demonstrate essential knowledge and skills as described in the curriculum standards. Students graduate from high school ready for college or a career. Students use technology to reach higher levels of learning. The state educational system components are accountable and aligned so that all students reach a high level of academic achievement.</t>
  </si>
  <si>
    <t>Teacher recruitment and retention programs are successful. Teacher preparation programs produce highly qualified teachers. Teachers are qualified, competent, ethical, and caring. Teacher professional development programs are effective.</t>
  </si>
  <si>
    <t>Children enter first grade ready to learn and succeed. Children have access to quality early childhood programs. Children and their families have access to quality family literacy programs.</t>
  </si>
  <si>
    <t>Parental and Community Partnerships</t>
  </si>
  <si>
    <t>School leaders are highly qualified, caring, and supportive. State education leadership is aligned.  Education leadership is accountable. Professional development programs support education leaders.</t>
  </si>
  <si>
    <t xml:space="preserve">Provide direct aid to school districts to include basic foundation defined program funding for students in 85 school districts, two special districts, one special school, other entities and agencies. </t>
  </si>
  <si>
    <t>Provide additional funds above the basic foundation program for education improvement and enhancement. Provide salary funding to achieve and/or exceed the projected southeast average teacher salary for over 47,000 teachers; provide funds for various improvement initiatives.</t>
  </si>
  <si>
    <t>Schools are safe, healthy places with environments that are conducive to learning. School facilities are safe, functional, and adequate.  The public school transportation system is safe and efficient. Schools form community and state alliances that promote the health, safety, and well-being of students.</t>
  </si>
  <si>
    <t xml:space="preserve">Parents are active partners in their children's learning. Communities are active partners in student learning. Businesses are active partners in student learning. </t>
  </si>
  <si>
    <t>*  Key cross-references are a link to Category 7: Business Results. These references provide a chart number that is included in the 7th section of this document.</t>
  </si>
  <si>
    <t>*  Key cross-references are a link to Category 7: Business Results.  These references provide a chart number that is included in the 7th section of this document.</t>
  </si>
  <si>
    <t>FY 2003–04</t>
  </si>
  <si>
    <t>FY 2004–05</t>
  </si>
  <si>
    <t>Related FY 2004–05</t>
  </si>
  <si>
    <t>XIII. Aid to School Districts, Special Items, Aid to Subdivisions</t>
  </si>
  <si>
    <t>XI. Education Improvement Act</t>
  </si>
  <si>
    <t>VII. Division of Finance and Operations</t>
  </si>
  <si>
    <t>XI. EIA           XIII.A. Aid to School Districts</t>
  </si>
  <si>
    <t>XI.C. EIA Teacher Quality XIII.A. Aid to School Districts</t>
  </si>
  <si>
    <t>XI.B. EIA Early Childhood    XIII.A. Aid to School Districts</t>
  </si>
  <si>
    <t>V. Division of District and Community Services       XI.B. EIA Early Childhood    XIII.A. Aid to School Districts</t>
  </si>
  <si>
    <t>V. Division of District and Community Services      XIII.A. Aid to School Districts</t>
  </si>
  <si>
    <t>XV. Education Accountability Act</t>
  </si>
  <si>
    <t>7.3.5</t>
  </si>
  <si>
    <t>7.3.6</t>
  </si>
  <si>
    <t>Key Cross-References</t>
  </si>
  <si>
    <t>for Performance Measures*</t>
  </si>
  <si>
    <t>for Financial Results*</t>
  </si>
  <si>
    <t>7.1.1</t>
  </si>
  <si>
    <t xml:space="preserve">7.2.1, 7.2.2, 7.2.3, 7.2.4, 7.2.5 </t>
  </si>
  <si>
    <t>I. Superintendent of Education; II. Board of Education; III. Division of Curriculum Services and Assessment; IV. Division of Professional Development and</t>
  </si>
  <si>
    <t>School Quality; V. Division of District and Community Services; VIII. Governmental Affairs; XII. Governor's School for Science and Math; XV. Education</t>
  </si>
  <si>
    <t>Accountability Act; XVI. First Steps to School Readiness; XVII.Employee Benefits.</t>
  </si>
  <si>
    <t>7.2.1, 7.2.2, 7.2.3, 7.2.4, 7.2.5, 7.2.6, 7.2.7, 7.2.8, 7.2.9, 7.2.10, 7.2.11, 7.2.12, 7.2.13, 7.2.14, 7.2.15, 7.2.16</t>
  </si>
  <si>
    <t>7.2.17, 7.2.18, 7.2.19, 7.2.20, 7.2.21</t>
  </si>
  <si>
    <t xml:space="preserve">7.2.22, 7.2.23, 7.2.24, 7.2.25, 7.2.26 </t>
  </si>
  <si>
    <t>7.2.13, 7.1.1, 7.1.2, 7.3.1, 7.3.2, 7.3.3, 7.3.4</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</si>
</sst>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7">
    <font>
      <sz val="10"/>
      <name val="Arial"/>
      <family val="0"/>
    </font>
    <font>
      <b/>
      <sz val="14"/>
      <name val="Arial"/>
      <family val="2"/>
    </font>
    <font>
      <b/>
      <sz val="12"/>
      <name val="Arial"/>
      <family val="2"/>
    </font>
    <font>
      <sz val="12"/>
      <name val="Arial"/>
      <family val="2"/>
    </font>
    <font>
      <b/>
      <sz val="18"/>
      <name val="Arial"/>
      <family val="2"/>
    </font>
    <font>
      <sz val="9"/>
      <name val="Arial"/>
      <family val="2"/>
    </font>
    <font>
      <sz val="11"/>
      <name val="Arial"/>
      <family val="2"/>
    </font>
  </fonts>
  <fills count="2">
    <fill>
      <patternFill/>
    </fill>
    <fill>
      <patternFill patternType="gray125"/>
    </fill>
  </fills>
  <borders count="13">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0" fontId="0" fillId="0" borderId="0" xfId="0" applyAlignment="1">
      <alignment/>
    </xf>
    <xf numFmtId="0" fontId="3" fillId="0" borderId="0" xfId="0" applyFont="1" applyAlignment="1">
      <alignment/>
    </xf>
    <xf numFmtId="0" fontId="3" fillId="0" borderId="1" xfId="0" applyFont="1" applyBorder="1" applyAlignment="1">
      <alignment/>
    </xf>
    <xf numFmtId="39" fontId="3" fillId="0" borderId="1" xfId="0" applyNumberFormat="1" applyFont="1" applyBorder="1" applyAlignment="1">
      <alignmen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0" xfId="0" applyFont="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xf>
    <xf numFmtId="39" fontId="3" fillId="0" borderId="7" xfId="0" applyNumberFormat="1" applyFont="1" applyBorder="1" applyAlignment="1">
      <alignment/>
    </xf>
    <xf numFmtId="0" fontId="2" fillId="0" borderId="8" xfId="0" applyFont="1" applyBorder="1" applyAlignment="1">
      <alignment/>
    </xf>
    <xf numFmtId="39" fontId="3" fillId="0" borderId="0" xfId="0" applyNumberFormat="1" applyFont="1" applyBorder="1" applyAlignment="1">
      <alignment/>
    </xf>
    <xf numFmtId="0" fontId="3" fillId="0" borderId="6" xfId="0" applyFont="1" applyBorder="1" applyAlignment="1">
      <alignment/>
    </xf>
    <xf numFmtId="0" fontId="3" fillId="0" borderId="0" xfId="0" applyFont="1" applyBorder="1" applyAlignment="1">
      <alignment wrapText="1"/>
    </xf>
    <xf numFmtId="0" fontId="3" fillId="0" borderId="0" xfId="0" applyFont="1" applyBorder="1" applyAlignment="1">
      <alignment/>
    </xf>
    <xf numFmtId="39" fontId="2" fillId="0" borderId="0" xfId="0" applyNumberFormat="1" applyFont="1" applyBorder="1" applyAlignment="1">
      <alignment/>
    </xf>
    <xf numFmtId="0" fontId="2" fillId="0" borderId="4" xfId="0" applyFont="1" applyBorder="1" applyAlignment="1">
      <alignment/>
    </xf>
    <xf numFmtId="0" fontId="3" fillId="0" borderId="7" xfId="0" applyFont="1" applyBorder="1" applyAlignment="1">
      <alignment/>
    </xf>
    <xf numFmtId="39" fontId="3" fillId="0" borderId="7" xfId="0" applyNumberFormat="1" applyFont="1" applyBorder="1" applyAlignment="1">
      <alignment/>
    </xf>
    <xf numFmtId="0" fontId="3" fillId="0" borderId="9" xfId="0" applyFont="1" applyBorder="1" applyAlignment="1">
      <alignment/>
    </xf>
    <xf numFmtId="0" fontId="3" fillId="0" borderId="0" xfId="0" applyFont="1" applyAlignment="1">
      <alignment/>
    </xf>
    <xf numFmtId="39" fontId="3" fillId="0" borderId="0" xfId="0" applyNumberFormat="1" applyFont="1" applyAlignment="1">
      <alignment/>
    </xf>
    <xf numFmtId="0" fontId="2" fillId="0" borderId="0" xfId="0" applyFont="1" applyBorder="1" applyAlignment="1">
      <alignment/>
    </xf>
    <xf numFmtId="0" fontId="2" fillId="0" borderId="7" xfId="0" applyFont="1" applyBorder="1" applyAlignment="1">
      <alignment/>
    </xf>
    <xf numFmtId="0" fontId="0" fillId="0" borderId="0" xfId="0" applyFont="1" applyAlignment="1">
      <alignment/>
    </xf>
    <xf numFmtId="0" fontId="0" fillId="0" borderId="0" xfId="0" applyFont="1" applyAlignment="1">
      <alignment horizontal="left" indent="1"/>
    </xf>
    <xf numFmtId="0" fontId="3" fillId="0" borderId="2" xfId="0" applyFont="1" applyBorder="1" applyAlignment="1">
      <alignment horizontal="center"/>
    </xf>
    <xf numFmtId="0" fontId="3" fillId="0" borderId="3" xfId="0" applyFont="1" applyBorder="1" applyAlignment="1">
      <alignment horizontal="center"/>
    </xf>
    <xf numFmtId="0" fontId="3" fillId="0" borderId="5" xfId="0" applyFont="1" applyBorder="1" applyAlignment="1">
      <alignment horizontal="center"/>
    </xf>
    <xf numFmtId="0" fontId="0" fillId="0" borderId="8" xfId="0" applyFont="1" applyBorder="1" applyAlignment="1">
      <alignment/>
    </xf>
    <xf numFmtId="9" fontId="3" fillId="0" borderId="1" xfId="0" applyNumberFormat="1" applyFont="1" applyBorder="1" applyAlignment="1">
      <alignment/>
    </xf>
    <xf numFmtId="9" fontId="2" fillId="0" borderId="10" xfId="0" applyNumberFormat="1" applyFont="1" applyBorder="1" applyAlignment="1">
      <alignment horizontal="center"/>
    </xf>
    <xf numFmtId="9" fontId="3" fillId="0" borderId="9" xfId="0" applyNumberFormat="1" applyFont="1" applyBorder="1" applyAlignment="1">
      <alignment/>
    </xf>
    <xf numFmtId="9" fontId="3" fillId="0" borderId="11" xfId="0" applyNumberFormat="1" applyFont="1" applyBorder="1" applyAlignment="1">
      <alignment/>
    </xf>
    <xf numFmtId="9" fontId="3" fillId="0" borderId="10" xfId="0" applyNumberFormat="1" applyFont="1" applyBorder="1" applyAlignment="1">
      <alignment/>
    </xf>
    <xf numFmtId="9" fontId="3" fillId="0" borderId="0" xfId="0" applyNumberFormat="1" applyFont="1" applyBorder="1" applyAlignment="1">
      <alignment/>
    </xf>
    <xf numFmtId="9" fontId="3" fillId="0" borderId="7" xfId="0" applyNumberFormat="1" applyFont="1" applyBorder="1" applyAlignment="1">
      <alignment/>
    </xf>
    <xf numFmtId="9" fontId="2" fillId="0" borderId="9" xfId="0" applyNumberFormat="1" applyFont="1" applyBorder="1" applyAlignment="1">
      <alignment horizontal="center"/>
    </xf>
    <xf numFmtId="9" fontId="3" fillId="0" borderId="11" xfId="0" applyNumberFormat="1" applyFont="1" applyBorder="1" applyAlignment="1">
      <alignment/>
    </xf>
    <xf numFmtId="9" fontId="3" fillId="0" borderId="0" xfId="0" applyNumberFormat="1" applyFont="1" applyAlignment="1">
      <alignment/>
    </xf>
    <xf numFmtId="49" fontId="3" fillId="0" borderId="0" xfId="0" applyNumberFormat="1" applyFont="1" applyBorder="1" applyAlignment="1">
      <alignment horizontal="left" vertical="center" wrapText="1"/>
    </xf>
    <xf numFmtId="0" fontId="3" fillId="0" borderId="0" xfId="0" applyFont="1" applyBorder="1" applyAlignment="1">
      <alignment horizontal="center"/>
    </xf>
    <xf numFmtId="39" fontId="2" fillId="0" borderId="0" xfId="0" applyNumberFormat="1" applyFont="1" applyBorder="1" applyAlignment="1">
      <alignment horizontal="left" indent="2"/>
    </xf>
    <xf numFmtId="5" fontId="2" fillId="0" borderId="12" xfId="0" applyNumberFormat="1" applyFont="1" applyBorder="1" applyAlignment="1">
      <alignment horizontal="center"/>
    </xf>
    <xf numFmtId="40" fontId="3" fillId="0" borderId="0" xfId="0" applyNumberFormat="1" applyFont="1" applyAlignment="1">
      <alignment/>
    </xf>
    <xf numFmtId="0" fontId="0" fillId="0" borderId="0" xfId="0" applyNumberFormat="1" applyFont="1" applyBorder="1" applyAlignment="1">
      <alignment horizontal="left" vertical="center" wrapText="1"/>
    </xf>
    <xf numFmtId="0" fontId="0" fillId="0" borderId="11" xfId="0" applyNumberFormat="1" applyFont="1" applyBorder="1" applyAlignment="1">
      <alignment horizontal="left" vertical="center" wrapText="1"/>
    </xf>
    <xf numFmtId="0" fontId="0" fillId="0" borderId="6" xfId="0" applyNumberFormat="1" applyFont="1" applyBorder="1" applyAlignment="1">
      <alignment horizontal="left" vertical="center" wrapText="1"/>
    </xf>
    <xf numFmtId="0" fontId="0" fillId="0" borderId="1" xfId="0" applyNumberFormat="1" applyFont="1" applyBorder="1" applyAlignment="1">
      <alignment horizontal="left" vertical="center" wrapText="1"/>
    </xf>
    <xf numFmtId="0" fontId="0" fillId="0" borderId="10" xfId="0" applyNumberFormat="1" applyFont="1" applyBorder="1" applyAlignment="1">
      <alignment horizontal="left" vertical="center" wrapText="1"/>
    </xf>
    <xf numFmtId="0" fontId="0" fillId="0" borderId="8" xfId="0" applyFont="1" applyBorder="1" applyAlignment="1">
      <alignment/>
    </xf>
    <xf numFmtId="49" fontId="5" fillId="0" borderId="2" xfId="0" applyNumberFormat="1" applyFont="1" applyBorder="1" applyAlignment="1">
      <alignment horizontal="left" vertical="center" wrapText="1"/>
    </xf>
    <xf numFmtId="49" fontId="5" fillId="0" borderId="3" xfId="0" applyNumberFormat="1" applyFont="1" applyBorder="1" applyAlignment="1">
      <alignment horizontal="left" vertical="center" wrapText="1"/>
    </xf>
    <xf numFmtId="49" fontId="5" fillId="0" borderId="5" xfId="0" applyNumberFormat="1" applyFont="1" applyBorder="1" applyAlignment="1">
      <alignment horizontal="left" vertical="center" wrapText="1"/>
    </xf>
    <xf numFmtId="39" fontId="2" fillId="0" borderId="6" xfId="0" applyNumberFormat="1" applyFont="1" applyBorder="1" applyAlignment="1">
      <alignment horizontal="left" indent="2"/>
    </xf>
    <xf numFmtId="39" fontId="2" fillId="0" borderId="1" xfId="0" applyNumberFormat="1" applyFont="1" applyBorder="1" applyAlignment="1">
      <alignment horizontal="left" indent="2"/>
    </xf>
    <xf numFmtId="0" fontId="5" fillId="0" borderId="2" xfId="0" applyNumberFormat="1" applyFont="1" applyBorder="1" applyAlignment="1">
      <alignment horizontal="left" vertical="center" wrapText="1"/>
    </xf>
    <xf numFmtId="0" fontId="5" fillId="0" borderId="3" xfId="0" applyNumberFormat="1" applyFont="1" applyBorder="1" applyAlignment="1">
      <alignment horizontal="left" vertical="center" wrapText="1"/>
    </xf>
    <xf numFmtId="0" fontId="5" fillId="0" borderId="5" xfId="0" applyNumberFormat="1" applyFont="1" applyBorder="1" applyAlignment="1">
      <alignment horizontal="left" vertical="center" wrapText="1"/>
    </xf>
    <xf numFmtId="0" fontId="1" fillId="0" borderId="0" xfId="0" applyFont="1" applyAlignment="1">
      <alignment horizontal="center"/>
    </xf>
    <xf numFmtId="0" fontId="2" fillId="0" borderId="4" xfId="0" applyFont="1" applyBorder="1" applyAlignment="1">
      <alignment horizontal="center"/>
    </xf>
    <xf numFmtId="0" fontId="2" fillId="0" borderId="7" xfId="0" applyFont="1" applyBorder="1" applyAlignment="1">
      <alignment horizontal="center"/>
    </xf>
    <xf numFmtId="0" fontId="2" fillId="0" borderId="9" xfId="0" applyFont="1" applyBorder="1" applyAlignment="1">
      <alignment horizontal="center"/>
    </xf>
    <xf numFmtId="0" fontId="2" fillId="0" borderId="8"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49" fontId="5"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6" fillId="0" borderId="2"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0" fontId="3" fillId="0" borderId="2"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50"/>
  <sheetViews>
    <sheetView workbookViewId="0" topLeftCell="C1">
      <selection activeCell="I8" sqref="I8"/>
    </sheetView>
  </sheetViews>
  <sheetFormatPr defaultColWidth="9.140625" defaultRowHeight="12.75"/>
  <cols>
    <col min="1" max="1" width="12.7109375" style="1" customWidth="1"/>
    <col min="2" max="2" width="39.421875" style="1" customWidth="1"/>
    <col min="3" max="3" width="10.28125" style="1" customWidth="1"/>
    <col min="4" max="4" width="19.421875" style="23" customWidth="1"/>
    <col min="5" max="5" width="7.140625" style="41" bestFit="1" customWidth="1"/>
    <col min="6" max="6" width="10.28125" style="1" bestFit="1" customWidth="1"/>
    <col min="7" max="7" width="19.421875" style="1" customWidth="1"/>
    <col min="8" max="8" width="7.140625" style="41" customWidth="1"/>
    <col min="9" max="9" width="24.140625" style="1" customWidth="1"/>
    <col min="10" max="16384" width="9.140625" style="1" customWidth="1"/>
  </cols>
  <sheetData>
    <row r="1" spans="1:9" ht="18">
      <c r="A1" s="61" t="s">
        <v>8</v>
      </c>
      <c r="B1" s="61"/>
      <c r="C1" s="61"/>
      <c r="D1" s="61"/>
      <c r="E1" s="61"/>
      <c r="F1" s="61"/>
      <c r="G1" s="61"/>
      <c r="H1" s="61"/>
      <c r="I1" s="61"/>
    </row>
    <row r="2" spans="1:9" ht="15">
      <c r="A2" s="2"/>
      <c r="B2" s="2"/>
      <c r="C2" s="2"/>
      <c r="D2" s="3"/>
      <c r="E2" s="32"/>
      <c r="F2" s="2"/>
      <c r="G2" s="2"/>
      <c r="H2" s="32"/>
      <c r="I2" s="2"/>
    </row>
    <row r="3" spans="1:9" s="7" customFormat="1" ht="15.75">
      <c r="A3" s="4" t="s">
        <v>12</v>
      </c>
      <c r="B3" s="5" t="s">
        <v>13</v>
      </c>
      <c r="C3" s="62" t="s">
        <v>42</v>
      </c>
      <c r="D3" s="63"/>
      <c r="E3" s="64"/>
      <c r="F3" s="62" t="s">
        <v>43</v>
      </c>
      <c r="G3" s="63"/>
      <c r="H3" s="64"/>
      <c r="I3" s="4" t="s">
        <v>56</v>
      </c>
    </row>
    <row r="4" spans="1:9" s="7" customFormat="1" ht="15.75">
      <c r="A4" s="5" t="s">
        <v>11</v>
      </c>
      <c r="B4" s="5" t="s">
        <v>5</v>
      </c>
      <c r="C4" s="65" t="s">
        <v>10</v>
      </c>
      <c r="D4" s="66"/>
      <c r="E4" s="67"/>
      <c r="F4" s="65" t="s">
        <v>10</v>
      </c>
      <c r="G4" s="66"/>
      <c r="H4" s="67"/>
      <c r="I4" s="5" t="s">
        <v>58</v>
      </c>
    </row>
    <row r="5" spans="1:9" s="7" customFormat="1" ht="15.75">
      <c r="A5" s="8" t="s">
        <v>7</v>
      </c>
      <c r="B5" s="8" t="s">
        <v>6</v>
      </c>
      <c r="C5" s="9"/>
      <c r="D5" s="45">
        <v>3095696858</v>
      </c>
      <c r="E5" s="33"/>
      <c r="F5" s="9"/>
      <c r="G5" s="45">
        <v>3205105748</v>
      </c>
      <c r="H5" s="33"/>
      <c r="I5" s="8"/>
    </row>
    <row r="6" spans="1:9" ht="15.75">
      <c r="A6" s="53" t="s">
        <v>45</v>
      </c>
      <c r="B6" s="53" t="s">
        <v>36</v>
      </c>
      <c r="C6" s="10" t="s">
        <v>0</v>
      </c>
      <c r="D6" s="11">
        <f>1517897465.13</f>
        <v>1517897465.13</v>
      </c>
      <c r="E6" s="34"/>
      <c r="F6" s="10" t="s">
        <v>0</v>
      </c>
      <c r="G6" s="11">
        <v>1632974492.35</v>
      </c>
      <c r="H6" s="34"/>
      <c r="I6" s="28" t="s">
        <v>24</v>
      </c>
    </row>
    <row r="7" spans="1:9" ht="15.75">
      <c r="A7" s="54"/>
      <c r="B7" s="54"/>
      <c r="C7" s="12" t="s">
        <v>1</v>
      </c>
      <c r="D7" s="13">
        <f>554216798.8</f>
        <v>554216798.8</v>
      </c>
      <c r="E7" s="35"/>
      <c r="F7" s="12" t="s">
        <v>1</v>
      </c>
      <c r="G7" s="13">
        <v>593909237.46</v>
      </c>
      <c r="H7" s="35"/>
      <c r="I7" s="29" t="s">
        <v>25</v>
      </c>
    </row>
    <row r="8" spans="1:9" ht="15.75">
      <c r="A8" s="54"/>
      <c r="B8" s="54"/>
      <c r="C8" s="12" t="s">
        <v>2</v>
      </c>
      <c r="D8" s="13">
        <f>96925687.39+66603564.6</f>
        <v>163529251.99</v>
      </c>
      <c r="E8" s="35"/>
      <c r="F8" s="12" t="s">
        <v>2</v>
      </c>
      <c r="G8" s="13">
        <f>14994487.38+32119260.98</f>
        <v>47113748.36</v>
      </c>
      <c r="H8" s="35"/>
      <c r="I8" s="29" t="s">
        <v>54</v>
      </c>
    </row>
    <row r="9" spans="1:9" ht="15.75">
      <c r="A9" s="54"/>
      <c r="B9" s="54"/>
      <c r="C9" s="12" t="s">
        <v>3</v>
      </c>
      <c r="D9" s="13">
        <f>SUM(D6:D8)</f>
        <v>2235643515.92</v>
      </c>
      <c r="E9" s="35"/>
      <c r="F9" s="12" t="s">
        <v>3</v>
      </c>
      <c r="G9" s="13">
        <f>SUM(G6:G8)</f>
        <v>2273997478.17</v>
      </c>
      <c r="H9" s="35"/>
      <c r="I9" s="29" t="s">
        <v>55</v>
      </c>
    </row>
    <row r="10" spans="1:9" ht="15.75" customHeight="1">
      <c r="A10" s="55"/>
      <c r="B10" s="55"/>
      <c r="C10" s="56" t="s">
        <v>4</v>
      </c>
      <c r="D10" s="57"/>
      <c r="E10" s="36">
        <f>D9/$D$5</f>
        <v>0.7221777901613906</v>
      </c>
      <c r="F10" s="56" t="s">
        <v>4</v>
      </c>
      <c r="G10" s="57"/>
      <c r="H10" s="36">
        <f>G9/$G$5</f>
        <v>0.7094921843340066</v>
      </c>
      <c r="I10" s="30"/>
    </row>
    <row r="11" spans="1:9" ht="15.75" customHeight="1">
      <c r="A11" s="53" t="s">
        <v>46</v>
      </c>
      <c r="B11" s="58" t="s">
        <v>37</v>
      </c>
      <c r="C11" s="10" t="s">
        <v>0</v>
      </c>
      <c r="D11" s="11">
        <v>0</v>
      </c>
      <c r="E11" s="34"/>
      <c r="F11" s="10" t="s">
        <v>0</v>
      </c>
      <c r="G11" s="11">
        <v>0</v>
      </c>
      <c r="H11" s="34"/>
      <c r="I11" s="28" t="s">
        <v>24</v>
      </c>
    </row>
    <row r="12" spans="1:9" ht="15.75">
      <c r="A12" s="54"/>
      <c r="B12" s="59"/>
      <c r="C12" s="12" t="s">
        <v>1</v>
      </c>
      <c r="D12" s="13">
        <v>0</v>
      </c>
      <c r="E12" s="35"/>
      <c r="F12" s="12" t="s">
        <v>1</v>
      </c>
      <c r="G12" s="13">
        <v>0</v>
      </c>
      <c r="H12" s="35"/>
      <c r="I12" s="29" t="s">
        <v>25</v>
      </c>
    </row>
    <row r="13" spans="1:9" ht="15.75">
      <c r="A13" s="54"/>
      <c r="B13" s="59"/>
      <c r="C13" s="12" t="s">
        <v>2</v>
      </c>
      <c r="D13" s="13">
        <v>502413301.17</v>
      </c>
      <c r="E13" s="35"/>
      <c r="F13" s="12" t="s">
        <v>2</v>
      </c>
      <c r="G13" s="13">
        <v>544122985.86</v>
      </c>
      <c r="H13" s="35"/>
      <c r="I13" s="29" t="s">
        <v>54</v>
      </c>
    </row>
    <row r="14" spans="1:9" ht="15.75">
      <c r="A14" s="54"/>
      <c r="B14" s="59"/>
      <c r="C14" s="12" t="s">
        <v>3</v>
      </c>
      <c r="D14" s="13">
        <f>SUM(D11:D13)</f>
        <v>502413301.17</v>
      </c>
      <c r="E14" s="35"/>
      <c r="F14" s="12" t="s">
        <v>3</v>
      </c>
      <c r="G14" s="13">
        <f>SUM(G11:G13)</f>
        <v>544122985.86</v>
      </c>
      <c r="H14" s="35"/>
      <c r="I14" s="29" t="s">
        <v>55</v>
      </c>
    </row>
    <row r="15" spans="1:9" ht="15.75" customHeight="1">
      <c r="A15" s="55"/>
      <c r="B15" s="60"/>
      <c r="C15" s="56" t="s">
        <v>4</v>
      </c>
      <c r="D15" s="57"/>
      <c r="E15" s="36">
        <f>D14/$D$5</f>
        <v>0.16229408892916866</v>
      </c>
      <c r="F15" s="56" t="s">
        <v>4</v>
      </c>
      <c r="G15" s="57"/>
      <c r="H15" s="36">
        <f>G14/$G$5</f>
        <v>0.16976756108578792</v>
      </c>
      <c r="I15" s="30"/>
    </row>
    <row r="16" spans="1:9" ht="15.75">
      <c r="A16" s="53" t="s">
        <v>47</v>
      </c>
      <c r="B16" s="53" t="s">
        <v>22</v>
      </c>
      <c r="C16" s="10" t="s">
        <v>0</v>
      </c>
      <c r="D16" s="11">
        <v>117871752.59</v>
      </c>
      <c r="E16" s="34"/>
      <c r="F16" s="10" t="s">
        <v>0</v>
      </c>
      <c r="G16" s="11">
        <v>118663573.9</v>
      </c>
      <c r="H16" s="34"/>
      <c r="I16" s="28" t="s">
        <v>24</v>
      </c>
    </row>
    <row r="17" spans="1:9" ht="15.75">
      <c r="A17" s="54"/>
      <c r="B17" s="54"/>
      <c r="C17" s="12" t="s">
        <v>1</v>
      </c>
      <c r="D17" s="13">
        <v>212881.38</v>
      </c>
      <c r="E17" s="35"/>
      <c r="F17" s="12" t="s">
        <v>1</v>
      </c>
      <c r="G17" s="13">
        <v>218939.9</v>
      </c>
      <c r="H17" s="35"/>
      <c r="I17" s="29" t="s">
        <v>25</v>
      </c>
    </row>
    <row r="18" spans="1:9" ht="15.75">
      <c r="A18" s="54"/>
      <c r="B18" s="54"/>
      <c r="C18" s="12" t="s">
        <v>2</v>
      </c>
      <c r="D18" s="13">
        <f>7932224.27+8167193.28</f>
        <v>16099417.55</v>
      </c>
      <c r="E18" s="35"/>
      <c r="F18" s="12" t="s">
        <v>2</v>
      </c>
      <c r="G18" s="13">
        <f>7394729.22+17495283.86</f>
        <v>24890013.08</v>
      </c>
      <c r="H18" s="35"/>
      <c r="I18" s="29" t="s">
        <v>26</v>
      </c>
    </row>
    <row r="19" spans="1:9" ht="15.75">
      <c r="A19" s="54"/>
      <c r="B19" s="54"/>
      <c r="C19" s="12" t="s">
        <v>3</v>
      </c>
      <c r="D19" s="13">
        <f>SUM(D16:D18)</f>
        <v>134184051.52</v>
      </c>
      <c r="E19" s="35"/>
      <c r="F19" s="12" t="s">
        <v>3</v>
      </c>
      <c r="G19" s="13">
        <f>SUM(G16:G18)</f>
        <v>143772526.88</v>
      </c>
      <c r="H19" s="35"/>
      <c r="I19" s="29" t="s">
        <v>54</v>
      </c>
    </row>
    <row r="20" spans="1:9" ht="15.75">
      <c r="A20" s="55"/>
      <c r="B20" s="55"/>
      <c r="C20" s="56" t="s">
        <v>4</v>
      </c>
      <c r="D20" s="57"/>
      <c r="E20" s="36">
        <f>D19/$D$5</f>
        <v>0.043345346031940186</v>
      </c>
      <c r="F20" s="56" t="s">
        <v>4</v>
      </c>
      <c r="G20" s="57"/>
      <c r="H20" s="36">
        <f>G19/$G$5</f>
        <v>0.04485734268509383</v>
      </c>
      <c r="I20" s="30" t="s">
        <v>55</v>
      </c>
    </row>
    <row r="21" spans="1:9" ht="15.75" customHeight="1">
      <c r="A21" s="53" t="s">
        <v>21</v>
      </c>
      <c r="B21" s="68" t="s">
        <v>23</v>
      </c>
      <c r="C21" s="10" t="s">
        <v>0</v>
      </c>
      <c r="D21" s="11">
        <f>+D6+D11+D16</f>
        <v>1635769217.72</v>
      </c>
      <c r="E21" s="34"/>
      <c r="F21" s="10" t="s">
        <v>0</v>
      </c>
      <c r="G21" s="11">
        <f>+G6+G11+G16</f>
        <v>1751638066.25</v>
      </c>
      <c r="H21" s="34"/>
      <c r="I21" s="28"/>
    </row>
    <row r="22" spans="1:9" ht="15.75">
      <c r="A22" s="54"/>
      <c r="B22" s="69"/>
      <c r="C22" s="12" t="s">
        <v>1</v>
      </c>
      <c r="D22" s="13">
        <f>+D7+D12+D17</f>
        <v>554429680.18</v>
      </c>
      <c r="E22" s="35"/>
      <c r="F22" s="12" t="s">
        <v>1</v>
      </c>
      <c r="G22" s="13">
        <f>+G7+G12+G17</f>
        <v>594128177.36</v>
      </c>
      <c r="H22" s="35"/>
      <c r="I22" s="29"/>
    </row>
    <row r="23" spans="1:9" ht="15.75">
      <c r="A23" s="54"/>
      <c r="B23" s="69"/>
      <c r="C23" s="12" t="s">
        <v>2</v>
      </c>
      <c r="D23" s="13">
        <f>+D8+D13+D18</f>
        <v>682041970.71</v>
      </c>
      <c r="E23" s="35"/>
      <c r="F23" s="12" t="s">
        <v>2</v>
      </c>
      <c r="G23" s="13">
        <f>+G8+G13+G18</f>
        <v>616126747.3000001</v>
      </c>
      <c r="H23" s="35"/>
      <c r="I23" s="29"/>
    </row>
    <row r="24" spans="1:9" ht="15.75">
      <c r="A24" s="54"/>
      <c r="B24" s="69"/>
      <c r="C24" s="12" t="s">
        <v>3</v>
      </c>
      <c r="D24" s="13">
        <f>SUM(D21:D23)</f>
        <v>2872240868.61</v>
      </c>
      <c r="E24" s="1"/>
      <c r="F24" s="12" t="s">
        <v>3</v>
      </c>
      <c r="G24" s="13">
        <f>SUM(G21:G23)</f>
        <v>2961892990.9100003</v>
      </c>
      <c r="H24" s="1"/>
      <c r="I24" s="29"/>
    </row>
    <row r="25" spans="1:9" ht="15.75">
      <c r="A25" s="55"/>
      <c r="B25" s="70"/>
      <c r="C25" s="56" t="s">
        <v>4</v>
      </c>
      <c r="D25" s="57"/>
      <c r="E25" s="36">
        <f>+E10+E15+E20</f>
        <v>0.9278172251224994</v>
      </c>
      <c r="F25" s="56" t="s">
        <v>4</v>
      </c>
      <c r="G25" s="57"/>
      <c r="H25" s="36">
        <f>+H10+H15+H20</f>
        <v>0.9241170881048884</v>
      </c>
      <c r="I25" s="30"/>
    </row>
    <row r="26" spans="1:9" ht="15.75">
      <c r="A26" s="42"/>
      <c r="B26" s="42"/>
      <c r="C26" s="44"/>
      <c r="D26" s="44"/>
      <c r="E26" s="37"/>
      <c r="F26" s="44"/>
      <c r="G26" s="44"/>
      <c r="H26" s="37"/>
      <c r="I26" s="43"/>
    </row>
    <row r="27" spans="1:9" ht="15.75">
      <c r="A27" s="15"/>
      <c r="B27" s="15"/>
      <c r="C27" s="16"/>
      <c r="D27" s="17"/>
      <c r="E27" s="37"/>
      <c r="F27" s="16"/>
      <c r="G27" s="17"/>
      <c r="H27" s="37"/>
      <c r="I27" s="16"/>
    </row>
    <row r="28" spans="1:9" s="22" customFormat="1" ht="15.75">
      <c r="A28" s="18" t="s">
        <v>14</v>
      </c>
      <c r="B28" s="19"/>
      <c r="C28" s="19"/>
      <c r="D28" s="20"/>
      <c r="E28" s="38"/>
      <c r="F28" s="19"/>
      <c r="G28" s="19"/>
      <c r="H28" s="38"/>
      <c r="I28" s="21"/>
    </row>
    <row r="29" spans="1:9" ht="15.75" customHeight="1">
      <c r="A29" s="52" t="s">
        <v>61</v>
      </c>
      <c r="B29" s="47"/>
      <c r="C29" s="47"/>
      <c r="D29" s="47"/>
      <c r="E29" s="47"/>
      <c r="F29" s="47"/>
      <c r="G29" s="47"/>
      <c r="H29" s="47"/>
      <c r="I29" s="48"/>
    </row>
    <row r="30" spans="1:9" ht="15">
      <c r="A30" s="52" t="s">
        <v>62</v>
      </c>
      <c r="B30" s="47"/>
      <c r="C30" s="47"/>
      <c r="D30" s="47"/>
      <c r="E30" s="47"/>
      <c r="F30" s="47"/>
      <c r="G30" s="47"/>
      <c r="H30" s="47"/>
      <c r="I30" s="48"/>
    </row>
    <row r="31" spans="1:9" ht="15">
      <c r="A31" s="52" t="s">
        <v>63</v>
      </c>
      <c r="B31" s="47"/>
      <c r="C31" s="47"/>
      <c r="D31" s="47"/>
      <c r="E31" s="47"/>
      <c r="F31" s="47"/>
      <c r="G31" s="47"/>
      <c r="H31" s="47"/>
      <c r="I31" s="48"/>
    </row>
    <row r="32" spans="1:9" ht="15">
      <c r="A32" s="49"/>
      <c r="B32" s="50"/>
      <c r="C32" s="50"/>
      <c r="D32" s="50"/>
      <c r="E32" s="50"/>
      <c r="F32" s="50"/>
      <c r="G32" s="50"/>
      <c r="H32" s="50"/>
      <c r="I32" s="51"/>
    </row>
    <row r="34" spans="2:8" ht="15.75">
      <c r="B34" s="6" t="s">
        <v>9</v>
      </c>
      <c r="C34" s="10" t="s">
        <v>0</v>
      </c>
      <c r="D34" s="11">
        <f>1737959736.72-D6-D16</f>
        <v>102190518.99999991</v>
      </c>
      <c r="E34" s="39"/>
      <c r="F34" s="25" t="s">
        <v>0</v>
      </c>
      <c r="G34" s="11">
        <f>1835093229.16-G21</f>
        <v>83455162.91000009</v>
      </c>
      <c r="H34" s="34"/>
    </row>
    <row r="35" spans="2:8" ht="15.75">
      <c r="B35" s="31"/>
      <c r="C35" s="12" t="s">
        <v>1</v>
      </c>
      <c r="D35" s="13">
        <f>579120991.26-D7-D17</f>
        <v>24691311.08000004</v>
      </c>
      <c r="E35" s="40"/>
      <c r="F35" s="24" t="s">
        <v>1</v>
      </c>
      <c r="G35" s="13">
        <f>618279497.07-G22</f>
        <v>24151319.71000004</v>
      </c>
      <c r="H35" s="35"/>
    </row>
    <row r="36" spans="2:9" ht="15.75">
      <c r="B36" s="31"/>
      <c r="C36" s="12" t="s">
        <v>2</v>
      </c>
      <c r="D36" s="13">
        <f>83895025+694721105.04-D8-D13-D18</f>
        <v>96574159.32999994</v>
      </c>
      <c r="E36" s="40"/>
      <c r="F36" s="24" t="s">
        <v>2</v>
      </c>
      <c r="G36" s="13">
        <f>27206946.36+724526075.6-G23</f>
        <v>135606274.65999997</v>
      </c>
      <c r="H36" s="35"/>
      <c r="I36" s="23"/>
    </row>
    <row r="37" spans="2:8" ht="15.75">
      <c r="B37" s="31"/>
      <c r="C37" s="12" t="s">
        <v>3</v>
      </c>
      <c r="D37" s="13">
        <f>SUM(D34:D36)</f>
        <v>223455989.4099999</v>
      </c>
      <c r="E37" s="40"/>
      <c r="F37" s="24" t="s">
        <v>3</v>
      </c>
      <c r="G37" s="13">
        <f>SUM(G34:G36)</f>
        <v>243212757.2800001</v>
      </c>
      <c r="H37" s="35"/>
    </row>
    <row r="38" spans="2:9" ht="15.75">
      <c r="B38" s="14"/>
      <c r="C38" s="56" t="s">
        <v>4</v>
      </c>
      <c r="D38" s="57"/>
      <c r="E38" s="36">
        <f>D37/$G$5</f>
        <v>0.06971875718903735</v>
      </c>
      <c r="F38" s="56" t="s">
        <v>4</v>
      </c>
      <c r="G38" s="57"/>
      <c r="H38" s="36">
        <f>G37/$G$5</f>
        <v>0.07588291195439212</v>
      </c>
      <c r="I38" s="23"/>
    </row>
    <row r="40" ht="15">
      <c r="A40" s="26" t="s">
        <v>41</v>
      </c>
    </row>
    <row r="41" ht="15">
      <c r="A41" s="27"/>
    </row>
    <row r="42" spans="1:7" ht="15">
      <c r="A42" s="27"/>
      <c r="G42" s="23"/>
    </row>
    <row r="43" ht="15">
      <c r="G43" s="46"/>
    </row>
    <row r="44" ht="15">
      <c r="G44" s="46"/>
    </row>
    <row r="45" ht="15">
      <c r="G45" s="46"/>
    </row>
    <row r="46" ht="15">
      <c r="G46" s="46"/>
    </row>
    <row r="47" spans="4:9" ht="15">
      <c r="D47" s="46"/>
      <c r="G47" s="46"/>
      <c r="I47" s="23"/>
    </row>
    <row r="48" ht="15">
      <c r="G48" s="23"/>
    </row>
    <row r="49" ht="15">
      <c r="G49" s="23"/>
    </row>
    <row r="50" ht="15">
      <c r="G50" s="23"/>
    </row>
  </sheetData>
  <mergeCells count="23">
    <mergeCell ref="A21:A25"/>
    <mergeCell ref="B21:B25"/>
    <mergeCell ref="C25:D25"/>
    <mergeCell ref="F25:G25"/>
    <mergeCell ref="B6:B10"/>
    <mergeCell ref="A1:I1"/>
    <mergeCell ref="C3:E3"/>
    <mergeCell ref="F3:H3"/>
    <mergeCell ref="A6:A10"/>
    <mergeCell ref="C10:D10"/>
    <mergeCell ref="F10:G10"/>
    <mergeCell ref="C4:E4"/>
    <mergeCell ref="F4:H4"/>
    <mergeCell ref="A11:A15"/>
    <mergeCell ref="C38:D38"/>
    <mergeCell ref="F38:G38"/>
    <mergeCell ref="F15:G15"/>
    <mergeCell ref="C20:D20"/>
    <mergeCell ref="F20:G20"/>
    <mergeCell ref="B11:B15"/>
    <mergeCell ref="C15:D15"/>
    <mergeCell ref="A16:A20"/>
    <mergeCell ref="B16:B20"/>
  </mergeCells>
  <printOptions horizontalCentered="1" verticalCentered="1"/>
  <pageMargins left="0.25" right="0.35" top="0.5" bottom="0.5" header="0.5" footer="0.5"/>
  <pageSetup fitToHeight="3" fitToWidth="1" horizontalDpi="300" verticalDpi="300" orientation="landscape" scale="90" r:id="rId1"/>
</worksheet>
</file>

<file path=xl/worksheets/sheet2.xml><?xml version="1.0" encoding="utf-8"?>
<worksheet xmlns="http://schemas.openxmlformats.org/spreadsheetml/2006/main" xmlns:r="http://schemas.openxmlformats.org/officeDocument/2006/relationships">
  <sheetPr>
    <pageSetUpPr fitToPage="1"/>
  </sheetPr>
  <dimension ref="A1:D44"/>
  <sheetViews>
    <sheetView tabSelected="1" workbookViewId="0" topLeftCell="A23">
      <selection activeCell="A1" sqref="A1:D1"/>
    </sheetView>
  </sheetViews>
  <sheetFormatPr defaultColWidth="9.140625" defaultRowHeight="12.75"/>
  <cols>
    <col min="1" max="1" width="14.7109375" style="1" customWidth="1"/>
    <col min="2" max="2" width="36.7109375" style="1" customWidth="1"/>
    <col min="3" max="3" width="63.28125" style="1" customWidth="1"/>
    <col min="4" max="4" width="29.8515625" style="1" customWidth="1"/>
    <col min="5" max="16384" width="9.140625" style="1" customWidth="1"/>
  </cols>
  <sheetData>
    <row r="1" spans="1:4" ht="23.25">
      <c r="A1" s="84" t="s">
        <v>16</v>
      </c>
      <c r="B1" s="84"/>
      <c r="C1" s="84"/>
      <c r="D1" s="84"/>
    </row>
    <row r="2" spans="1:4" ht="15">
      <c r="A2" s="2"/>
      <c r="B2" s="2"/>
      <c r="C2" s="2"/>
      <c r="D2" s="2"/>
    </row>
    <row r="3" spans="1:4" s="7" customFormat="1" ht="15.75">
      <c r="A3" s="4" t="s">
        <v>12</v>
      </c>
      <c r="B3" s="5" t="s">
        <v>15</v>
      </c>
      <c r="C3" s="5" t="s">
        <v>44</v>
      </c>
      <c r="D3" s="5" t="s">
        <v>56</v>
      </c>
    </row>
    <row r="4" spans="1:4" s="7" customFormat="1" ht="15.75">
      <c r="A4" s="5" t="s">
        <v>11</v>
      </c>
      <c r="B4" s="5" t="s">
        <v>16</v>
      </c>
      <c r="C4" s="5" t="s">
        <v>18</v>
      </c>
      <c r="D4" s="5" t="s">
        <v>57</v>
      </c>
    </row>
    <row r="5" spans="1:4" s="7" customFormat="1" ht="15.75">
      <c r="A5" s="8" t="s">
        <v>7</v>
      </c>
      <c r="B5" s="8" t="s">
        <v>17</v>
      </c>
      <c r="C5" s="8" t="s">
        <v>19</v>
      </c>
      <c r="D5" s="8"/>
    </row>
    <row r="6" spans="1:4" ht="24.75" customHeight="1">
      <c r="A6" s="71" t="s">
        <v>48</v>
      </c>
      <c r="B6" s="74" t="s">
        <v>20</v>
      </c>
      <c r="C6" s="75" t="s">
        <v>31</v>
      </c>
      <c r="D6" s="78" t="s">
        <v>64</v>
      </c>
    </row>
    <row r="7" spans="1:4" ht="24.75" customHeight="1">
      <c r="A7" s="72"/>
      <c r="B7" s="72"/>
      <c r="C7" s="76"/>
      <c r="D7" s="79"/>
    </row>
    <row r="8" spans="1:4" ht="24.75" customHeight="1">
      <c r="A8" s="72"/>
      <c r="B8" s="72"/>
      <c r="C8" s="76"/>
      <c r="D8" s="79"/>
    </row>
    <row r="9" spans="1:4" ht="24.75" customHeight="1">
      <c r="A9" s="72"/>
      <c r="B9" s="72"/>
      <c r="C9" s="76"/>
      <c r="D9" s="79"/>
    </row>
    <row r="10" spans="1:4" ht="24.75" customHeight="1">
      <c r="A10" s="73"/>
      <c r="B10" s="73"/>
      <c r="C10" s="77"/>
      <c r="D10" s="80"/>
    </row>
    <row r="11" spans="1:4" ht="15">
      <c r="A11" s="71" t="s">
        <v>49</v>
      </c>
      <c r="B11" s="74" t="s">
        <v>27</v>
      </c>
      <c r="C11" s="74" t="s">
        <v>32</v>
      </c>
      <c r="D11" s="78" t="s">
        <v>65</v>
      </c>
    </row>
    <row r="12" spans="1:4" ht="15">
      <c r="A12" s="72"/>
      <c r="B12" s="72"/>
      <c r="C12" s="72"/>
      <c r="D12" s="79"/>
    </row>
    <row r="13" spans="1:4" ht="15">
      <c r="A13" s="72"/>
      <c r="B13" s="72"/>
      <c r="C13" s="72"/>
      <c r="D13" s="79"/>
    </row>
    <row r="14" spans="1:4" ht="15">
      <c r="A14" s="72"/>
      <c r="B14" s="72"/>
      <c r="C14" s="72"/>
      <c r="D14" s="79"/>
    </row>
    <row r="15" spans="1:4" ht="15">
      <c r="A15" s="73"/>
      <c r="B15" s="73"/>
      <c r="C15" s="73"/>
      <c r="D15" s="80"/>
    </row>
    <row r="16" spans="1:4" ht="16.5" customHeight="1">
      <c r="A16" s="71" t="s">
        <v>50</v>
      </c>
      <c r="B16" s="74" t="s">
        <v>28</v>
      </c>
      <c r="C16" s="74" t="s">
        <v>33</v>
      </c>
      <c r="D16" s="81" t="s">
        <v>60</v>
      </c>
    </row>
    <row r="17" spans="1:4" ht="16.5" customHeight="1">
      <c r="A17" s="72"/>
      <c r="B17" s="72"/>
      <c r="C17" s="72"/>
      <c r="D17" s="82"/>
    </row>
    <row r="18" spans="1:4" ht="16.5" customHeight="1">
      <c r="A18" s="72"/>
      <c r="B18" s="72"/>
      <c r="C18" s="72"/>
      <c r="D18" s="82"/>
    </row>
    <row r="19" spans="1:4" ht="16.5" customHeight="1">
      <c r="A19" s="72"/>
      <c r="B19" s="72"/>
      <c r="C19" s="72"/>
      <c r="D19" s="82"/>
    </row>
    <row r="20" spans="1:4" ht="16.5" customHeight="1">
      <c r="A20" s="73"/>
      <c r="B20" s="73"/>
      <c r="C20" s="73"/>
      <c r="D20" s="83"/>
    </row>
    <row r="21" spans="1:4" ht="27.75" customHeight="1">
      <c r="A21" s="71" t="s">
        <v>51</v>
      </c>
      <c r="B21" s="74" t="s">
        <v>34</v>
      </c>
      <c r="C21" s="74" t="s">
        <v>39</v>
      </c>
      <c r="D21" s="81" t="s">
        <v>59</v>
      </c>
    </row>
    <row r="22" spans="1:4" ht="27.75" customHeight="1">
      <c r="A22" s="72"/>
      <c r="B22" s="72"/>
      <c r="C22" s="72"/>
      <c r="D22" s="82"/>
    </row>
    <row r="23" spans="1:4" ht="27.75" customHeight="1">
      <c r="A23" s="72"/>
      <c r="B23" s="72"/>
      <c r="C23" s="72"/>
      <c r="D23" s="82"/>
    </row>
    <row r="24" spans="1:4" ht="27.75" customHeight="1">
      <c r="A24" s="72"/>
      <c r="B24" s="72"/>
      <c r="C24" s="72"/>
      <c r="D24" s="82"/>
    </row>
    <row r="25" spans="1:4" ht="27.75" customHeight="1">
      <c r="A25" s="73"/>
      <c r="B25" s="73"/>
      <c r="C25" s="73"/>
      <c r="D25" s="83"/>
    </row>
    <row r="26" spans="1:4" ht="24" customHeight="1">
      <c r="A26" s="71" t="s">
        <v>52</v>
      </c>
      <c r="B26" s="74" t="s">
        <v>29</v>
      </c>
      <c r="C26" s="75" t="s">
        <v>38</v>
      </c>
      <c r="D26" s="78" t="s">
        <v>66</v>
      </c>
    </row>
    <row r="27" spans="1:4" ht="24" customHeight="1">
      <c r="A27" s="72"/>
      <c r="B27" s="72"/>
      <c r="C27" s="76"/>
      <c r="D27" s="79"/>
    </row>
    <row r="28" spans="1:4" ht="24" customHeight="1">
      <c r="A28" s="72"/>
      <c r="B28" s="72"/>
      <c r="C28" s="76"/>
      <c r="D28" s="79"/>
    </row>
    <row r="29" spans="1:4" ht="24" customHeight="1">
      <c r="A29" s="72"/>
      <c r="B29" s="72"/>
      <c r="C29" s="76"/>
      <c r="D29" s="79"/>
    </row>
    <row r="30" spans="1:4" ht="24" customHeight="1">
      <c r="A30" s="73"/>
      <c r="B30" s="73"/>
      <c r="C30" s="77"/>
      <c r="D30" s="80"/>
    </row>
    <row r="31" spans="1:4" ht="15">
      <c r="A31" s="71" t="s">
        <v>53</v>
      </c>
      <c r="B31" s="74" t="s">
        <v>30</v>
      </c>
      <c r="C31" s="74" t="s">
        <v>35</v>
      </c>
      <c r="D31" s="78" t="s">
        <v>67</v>
      </c>
    </row>
    <row r="32" spans="1:4" ht="15">
      <c r="A32" s="72"/>
      <c r="B32" s="72"/>
      <c r="C32" s="72"/>
      <c r="D32" s="79"/>
    </row>
    <row r="33" spans="1:4" ht="15">
      <c r="A33" s="72"/>
      <c r="B33" s="72"/>
      <c r="C33" s="72"/>
      <c r="D33" s="79"/>
    </row>
    <row r="34" spans="1:4" ht="15">
      <c r="A34" s="72"/>
      <c r="B34" s="72"/>
      <c r="C34" s="72"/>
      <c r="D34" s="79"/>
    </row>
    <row r="35" spans="1:4" ht="15">
      <c r="A35" s="73"/>
      <c r="B35" s="73"/>
      <c r="C35" s="73"/>
      <c r="D35" s="80"/>
    </row>
    <row r="36" spans="1:4" ht="9.75" customHeight="1">
      <c r="A36" s="74"/>
      <c r="B36" s="74"/>
      <c r="C36" s="74"/>
      <c r="D36" s="81"/>
    </row>
    <row r="37" spans="1:4" ht="9.75" customHeight="1">
      <c r="A37" s="72"/>
      <c r="B37" s="72"/>
      <c r="C37" s="72"/>
      <c r="D37" s="82"/>
    </row>
    <row r="38" spans="1:4" ht="9.75" customHeight="1">
      <c r="A38" s="72"/>
      <c r="B38" s="72"/>
      <c r="C38" s="72"/>
      <c r="D38" s="82"/>
    </row>
    <row r="39" spans="1:4" ht="9.75" customHeight="1">
      <c r="A39" s="72"/>
      <c r="B39" s="72"/>
      <c r="C39" s="72"/>
      <c r="D39" s="82"/>
    </row>
    <row r="40" spans="1:4" ht="9.75" customHeight="1">
      <c r="A40" s="73"/>
      <c r="B40" s="73"/>
      <c r="C40" s="73"/>
      <c r="D40" s="83"/>
    </row>
    <row r="41" spans="1:4" ht="15">
      <c r="A41" s="42"/>
      <c r="B41" s="42"/>
      <c r="C41" s="42"/>
      <c r="D41" s="43"/>
    </row>
    <row r="42" ht="15">
      <c r="A42" s="26" t="s">
        <v>40</v>
      </c>
    </row>
    <row r="43" ht="15">
      <c r="A43" s="27"/>
    </row>
    <row r="44" ht="15">
      <c r="A44" s="27"/>
    </row>
  </sheetData>
  <mergeCells count="29">
    <mergeCell ref="A1:D1"/>
    <mergeCell ref="A36:A40"/>
    <mergeCell ref="B36:B40"/>
    <mergeCell ref="C36:C40"/>
    <mergeCell ref="D36:D40"/>
    <mergeCell ref="A31:A35"/>
    <mergeCell ref="B31:B35"/>
    <mergeCell ref="C31:C35"/>
    <mergeCell ref="D31:D35"/>
    <mergeCell ref="A26:A30"/>
    <mergeCell ref="B26:B30"/>
    <mergeCell ref="C26:C30"/>
    <mergeCell ref="D26:D30"/>
    <mergeCell ref="A21:A25"/>
    <mergeCell ref="B21:B25"/>
    <mergeCell ref="C21:C25"/>
    <mergeCell ref="D21:D25"/>
    <mergeCell ref="A16:A20"/>
    <mergeCell ref="B16:B20"/>
    <mergeCell ref="C16:C20"/>
    <mergeCell ref="D16:D20"/>
    <mergeCell ref="A11:A15"/>
    <mergeCell ref="B11:B15"/>
    <mergeCell ref="C11:C15"/>
    <mergeCell ref="D11:D15"/>
    <mergeCell ref="A6:A10"/>
    <mergeCell ref="B6:B10"/>
    <mergeCell ref="C6:C10"/>
    <mergeCell ref="D6:D10"/>
  </mergeCells>
  <printOptions horizontalCentered="1"/>
  <pageMargins left="0.5" right="0.5" top="0.5" bottom="0.5" header="0.5" footer="0.5"/>
  <pageSetup fitToHeight="1" fitToWidth="1" horizontalDpi="300" verticalDpi="300" orientation="landscape"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Budget Office</dc:creator>
  <cp:keywords/>
  <dc:description/>
  <cp:lastModifiedBy>agh</cp:lastModifiedBy>
  <cp:lastPrinted>2005-09-13T15:08:53Z</cp:lastPrinted>
  <dcterms:created xsi:type="dcterms:W3CDTF">2004-01-16T18:04:42Z</dcterms:created>
  <dcterms:modified xsi:type="dcterms:W3CDTF">2005-09-15T17:24:58Z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-1520970072</vt:i4>
  </property>
  <property fmtid="{D5CDD505-2E9C-101B-9397-08002B2CF9AE}" pid="3" name="_EmailSubject">
    <vt:lpwstr>"INEZ" Accountability Report and Excel chart file</vt:lpwstr>
  </property>
  <property fmtid="{D5CDD505-2E9C-101B-9397-08002B2CF9AE}" pid="4" name="_AuthorEmail">
    <vt:lpwstr>gswanson1@sc.rr.com</vt:lpwstr>
  </property>
  <property fmtid="{D5CDD505-2E9C-101B-9397-08002B2CF9AE}" pid="5" name="_AuthorEmailDisplayName">
    <vt:lpwstr>Gayle</vt:lpwstr>
  </property>
  <property fmtid="{D5CDD505-2E9C-101B-9397-08002B2CF9AE}" pid="6" name="_PreviousAdHocReviewCycleID">
    <vt:i4>-1520970072</vt:i4>
  </property>
  <property fmtid="{D5CDD505-2E9C-101B-9397-08002B2CF9AE}" pid="7" name="_ReviewingToolsShownOnce">
    <vt:lpwstr/>
  </property>
</Properties>
</file>